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cus List" sheetId="1" r:id="rId4"/>
    <sheet state="visible" name="TT data" sheetId="2" r:id="rId5"/>
    <sheet state="visible" name="KYC data" sheetId="3" r:id="rId6"/>
    <sheet state="visible" name="Acct data" sheetId="4" r:id="rId7"/>
    <sheet state="visible" name="Revenue data" sheetId="5" r:id="rId8"/>
    <sheet state="visible" name="Mapping" sheetId="6" r:id="rId9"/>
    <sheet state="visible" name="Creating maps" sheetId="7" r:id="rId10"/>
  </sheets>
  <definedNames/>
  <calcPr/>
</workbook>
</file>

<file path=xl/sharedStrings.xml><?xml version="1.0" encoding="utf-8"?>
<sst xmlns="http://schemas.openxmlformats.org/spreadsheetml/2006/main" count="264" uniqueCount="134">
  <si>
    <t>&lt;-- if you organise your mapping table you can take shortcuts like this</t>
  </si>
  <si>
    <t>Revenue</t>
  </si>
  <si>
    <t>Assessed cost</t>
  </si>
  <si>
    <t>Potential</t>
  </si>
  <si>
    <t>Time to close</t>
  </si>
  <si>
    <t>Market share adjusted potential</t>
  </si>
  <si>
    <t>Potential client profit</t>
  </si>
  <si>
    <t>Current profit</t>
  </si>
  <si>
    <t>Largest benefit</t>
  </si>
  <si>
    <t>Timing weighted factor</t>
  </si>
  <si>
    <t>Focus list</t>
  </si>
  <si>
    <t>&lt;12 months</t>
  </si>
  <si>
    <t>Inland Vacuum</t>
  </si>
  <si>
    <t>12-24 months</t>
  </si>
  <si>
    <t>Safran</t>
  </si>
  <si>
    <t>&gt; 24 months</t>
  </si>
  <si>
    <t>CJK</t>
  </si>
  <si>
    <t>Sydor</t>
  </si>
  <si>
    <t>S&amp;S</t>
  </si>
  <si>
    <t>Larsen</t>
  </si>
  <si>
    <t>MTR</t>
  </si>
  <si>
    <t>NY Marking</t>
  </si>
  <si>
    <t>EMA Design</t>
  </si>
  <si>
    <t>SAELIG</t>
  </si>
  <si>
    <t>Intivity</t>
  </si>
  <si>
    <t>Photikon</t>
  </si>
  <si>
    <t>Seibold Sec</t>
  </si>
  <si>
    <t>Turner Bellows</t>
  </si>
  <si>
    <t>Day Environmental</t>
  </si>
  <si>
    <t>Nordon</t>
  </si>
  <si>
    <t>NY Mfg</t>
  </si>
  <si>
    <t>Photonamics</t>
  </si>
  <si>
    <t>Allstate Tool &amp; Die</t>
  </si>
  <si>
    <t>Precise Tool</t>
  </si>
  <si>
    <t>Function5</t>
  </si>
  <si>
    <t>Kal Mfg</t>
  </si>
  <si>
    <t>Vuzix</t>
  </si>
  <si>
    <t>CYNCON</t>
  </si>
  <si>
    <t>AMCHAR</t>
  </si>
  <si>
    <t>Time to market (months)</t>
  </si>
  <si>
    <t>AHZ8919</t>
  </si>
  <si>
    <t>EVR8121</t>
  </si>
  <si>
    <t>WJG8725</t>
  </si>
  <si>
    <t>NNB8869</t>
  </si>
  <si>
    <t>TLK8674</t>
  </si>
  <si>
    <t>GDU8154</t>
  </si>
  <si>
    <t>BWL8031</t>
  </si>
  <si>
    <t>XMM8715</t>
  </si>
  <si>
    <t>UMI8194</t>
  </si>
  <si>
    <t>IIL8189</t>
  </si>
  <si>
    <t>COZ8646</t>
  </si>
  <si>
    <t>HFX8617</t>
  </si>
  <si>
    <t>MLI8622</t>
  </si>
  <si>
    <t>VQI8806</t>
  </si>
  <si>
    <t>ICT8629</t>
  </si>
  <si>
    <t>NSR8344</t>
  </si>
  <si>
    <t>ZLK8209</t>
  </si>
  <si>
    <t>BSR8281</t>
  </si>
  <si>
    <t>PKG8592</t>
  </si>
  <si>
    <t>PVQ8728</t>
  </si>
  <si>
    <t>MTD8130</t>
  </si>
  <si>
    <t>TET8916</t>
  </si>
  <si>
    <t>HJC8675</t>
  </si>
  <si>
    <t>PJQ8475</t>
  </si>
  <si>
    <t>ZMY8261</t>
  </si>
  <si>
    <t>Assessed costs</t>
  </si>
  <si>
    <t>INLAND VACUUM INDUSTRIES, INC.</t>
  </si>
  <si>
    <t>SAFRAN TRUSTED 4D INC.</t>
  </si>
  <si>
    <t>CJK MANUFACTURING LLC</t>
  </si>
  <si>
    <t>STEFAN SYDOR OPTICS INC</t>
  </si>
  <si>
    <t>SHEEN &amp; SHINE, INC.</t>
  </si>
  <si>
    <t>LARSEN, P.E., L.S., P.C.</t>
  </si>
  <si>
    <t>MACHINE TOOL RESEARCH, INC.</t>
  </si>
  <si>
    <t>NEW YORK MARKING DEVICES CORP</t>
  </si>
  <si>
    <t>EMA DESIGN AUTOMATION, INC.</t>
  </si>
  <si>
    <t>SAELIG COMPANY, INC.</t>
  </si>
  <si>
    <t>INTIVITY INC.</t>
  </si>
  <si>
    <t>PHOTIKON CORP</t>
  </si>
  <si>
    <t>SEIBOLD SECURITY INC</t>
  </si>
  <si>
    <t>TURNER BELLOWS INC.</t>
  </si>
  <si>
    <t>DAY ENVIRONMENTAL, INC.</t>
  </si>
  <si>
    <t>NORDON, INC.</t>
  </si>
  <si>
    <t>NEW YORK MANUFACTURING CORPORATION</t>
  </si>
  <si>
    <t>PHOTONAMICS INC</t>
  </si>
  <si>
    <t>ALLSTATE TOOL AND DIE, INC.</t>
  </si>
  <si>
    <t>PRECISE TOOL &amp; MANUFACTURING INC</t>
  </si>
  <si>
    <t>FUNCTION5 TECHNOLOGY GROUP LTD</t>
  </si>
  <si>
    <t>KAL MANUFACTURING CORPORATION</t>
  </si>
  <si>
    <t>VUZIX CORP</t>
  </si>
  <si>
    <t>CYNCON EQUIPMENT, INC.</t>
  </si>
  <si>
    <t>AMCHAR WHOLESALE, INC</t>
  </si>
  <si>
    <t>Rev</t>
  </si>
  <si>
    <t>Safran2</t>
  </si>
  <si>
    <t>Larsen, P.E., L.S.</t>
  </si>
  <si>
    <t>Kal Manufactur</t>
  </si>
  <si>
    <t>Photikon Corp</t>
  </si>
  <si>
    <t>Allstate Tool And D</t>
  </si>
  <si>
    <t>Ema Design Aut</t>
  </si>
  <si>
    <t>New York Manuf</t>
  </si>
  <si>
    <t>Precise Tool &amp; Man</t>
  </si>
  <si>
    <t>Function5 Technology</t>
  </si>
  <si>
    <t>Intivity Inc.</t>
  </si>
  <si>
    <t>Amchar Wholesale,</t>
  </si>
  <si>
    <t>Day Environmen</t>
  </si>
  <si>
    <t>Turner Bellows In</t>
  </si>
  <si>
    <t>Photonamics Inc</t>
  </si>
  <si>
    <t>Machine Tool Resea</t>
  </si>
  <si>
    <t>Cjk Manufactur</t>
  </si>
  <si>
    <t>Safran Trusted 4D</t>
  </si>
  <si>
    <t>Inland Vacuum Ind</t>
  </si>
  <si>
    <t>Saelig Company, I</t>
  </si>
  <si>
    <t>Cyncon Equipment,</t>
  </si>
  <si>
    <t>Sheen &amp; Shine, I</t>
  </si>
  <si>
    <t>Nordon, Inc.</t>
  </si>
  <si>
    <t>Stefan Sydor Opti</t>
  </si>
  <si>
    <t>Seibold Security I</t>
  </si>
  <si>
    <t>Vuzix Corp</t>
  </si>
  <si>
    <t>New York Marki</t>
  </si>
  <si>
    <t>Contact</t>
  </si>
  <si>
    <t>samantha.orvis@myco.com</t>
  </si>
  <si>
    <t>leon.smythe@myco.com</t>
  </si>
  <si>
    <t>datateam@kycinc.com</t>
  </si>
  <si>
    <t>leslie@ttt.co</t>
  </si>
  <si>
    <t>Internal</t>
  </si>
  <si>
    <t>External</t>
  </si>
  <si>
    <t>Our report name</t>
  </si>
  <si>
    <t>From Revenue</t>
  </si>
  <si>
    <t>From Accounting</t>
  </si>
  <si>
    <t>From KnowYourClient Inc</t>
  </si>
  <si>
    <t>From Time to Target Co</t>
  </si>
  <si>
    <t>Final list</t>
  </si>
  <si>
    <t>Exact match</t>
  </si>
  <si>
    <t>anything before + exact text + anything after</t>
  </si>
  <si>
    <t>First 5 letters + anything after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</si>
</sst>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164" xfId="0" applyFill="1" applyFont="1" applyNumberFormat="1"/>
    <xf borderId="0" fillId="2" fontId="1" numFmtId="0" xfId="0" applyFont="1"/>
    <xf borderId="0" fillId="0" fontId="1" numFmtId="164" xfId="0" applyFont="1" applyNumberFormat="1"/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3" fontId="1" numFmtId="0" xfId="0" applyFill="1" applyFont="1"/>
    <xf borderId="0" fillId="3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2" max="12" width="4.63"/>
    <col customWidth="1" min="14" max="14" width="5.0"/>
  </cols>
  <sheetData>
    <row r="2">
      <c r="B2" s="1">
        <v>2.0</v>
      </c>
      <c r="C2" s="1">
        <v>3.0</v>
      </c>
      <c r="D2" s="1">
        <v>4.0</v>
      </c>
      <c r="E2" s="1">
        <v>5.0</v>
      </c>
      <c r="F2" s="1" t="s">
        <v>0</v>
      </c>
    </row>
    <row r="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>
        <v>12.0</v>
      </c>
      <c r="M3" s="1" t="s">
        <v>11</v>
      </c>
      <c r="N3" s="1">
        <v>0.75</v>
      </c>
    </row>
    <row r="4">
      <c r="A4" s="1" t="s">
        <v>12</v>
      </c>
      <c r="B4" s="2">
        <f>vlookup(vlookup($A4,Mapping!$A$4:$E$28,B$2,false),'Revenue data'!$A$3:$B$27,2,false)</f>
        <v>40782.06</v>
      </c>
      <c r="C4" s="2">
        <f>vlookup(vlookup($A4,Mapping!$A$4:$E$28,C$2,false),'Acct data'!$A$2:$B$26,2,false)</f>
        <v>52259</v>
      </c>
      <c r="D4" s="2">
        <f>vlookup(vlookup($A4,Mapping!$A$4:$E$28,D$2,false),'KYC data'!$A$2:$B$26,2,false)</f>
        <v>2977515</v>
      </c>
      <c r="E4" s="3">
        <f>vlookup(vlookup($A4,Mapping!$A$4:$E$28,E$2,false),'TT data'!$A$2:$B$26,2,false)</f>
        <v>19</v>
      </c>
      <c r="F4" s="2">
        <f t="shared" ref="F4:F28" si="1">D4*0.2</f>
        <v>595503</v>
      </c>
      <c r="G4" s="4">
        <f t="shared" ref="G4:G28" si="2">F4+B4-C4</f>
        <v>584026.06</v>
      </c>
      <c r="H4" s="4">
        <f t="shared" ref="H4:H28" si="3">B4-C4</f>
        <v>-11476.94</v>
      </c>
      <c r="I4" s="4">
        <f t="shared" ref="I4:I28" si="4">H4+G4</f>
        <v>572549.12</v>
      </c>
      <c r="J4" s="5">
        <f t="shared" ref="J4:J28" si="5">ifs(E4&lt;$L$3,$N$3,and(E4&gt;=L3,E4&lt;$L$5),$N$4,E4&gt;$L$5,$N$5)</f>
        <v>0.5</v>
      </c>
      <c r="K4" s="4">
        <f t="shared" ref="K4:K28" si="6">J4*I4</f>
        <v>286274.56</v>
      </c>
      <c r="M4" s="1" t="s">
        <v>13</v>
      </c>
      <c r="N4" s="1">
        <v>0.5</v>
      </c>
    </row>
    <row r="5">
      <c r="A5" s="1" t="s">
        <v>14</v>
      </c>
      <c r="B5" s="2">
        <f>vlookup(vlookup($A5,Mapping!$A$4:$E$28,B$2,false),'Revenue data'!$A$3:$B$27,2,false)</f>
        <v>29820.78</v>
      </c>
      <c r="C5" s="2">
        <f>vlookup(vlookup($A5,Mapping!$A$4:$E$28,C$2,false),'Acct data'!$A$2:$B$26,2,false)</f>
        <v>44432</v>
      </c>
      <c r="D5" s="2">
        <f>vlookup(vlookup($A5,Mapping!$A$4:$E$28,D$2,false),'KYC data'!$A$2:$B$26,2,false)</f>
        <v>1916596</v>
      </c>
      <c r="E5" s="3">
        <f>vlookup(vlookup($A5,Mapping!$A$4:$E$28,E$2,false),'TT data'!$A$2:$B$26,2,false)</f>
        <v>9</v>
      </c>
      <c r="F5" s="2">
        <f t="shared" si="1"/>
        <v>383319.2</v>
      </c>
      <c r="G5" s="4">
        <f t="shared" si="2"/>
        <v>368707.98</v>
      </c>
      <c r="H5" s="4">
        <f t="shared" si="3"/>
        <v>-14611.22</v>
      </c>
      <c r="I5" s="4">
        <f t="shared" si="4"/>
        <v>354096.76</v>
      </c>
      <c r="J5" s="5">
        <f t="shared" si="5"/>
        <v>0.75</v>
      </c>
      <c r="K5" s="4">
        <f t="shared" si="6"/>
        <v>265572.57</v>
      </c>
      <c r="L5" s="1">
        <v>24.0</v>
      </c>
      <c r="M5" s="1" t="s">
        <v>15</v>
      </c>
      <c r="N5" s="1">
        <v>0.25</v>
      </c>
    </row>
    <row r="6">
      <c r="A6" s="1" t="s">
        <v>16</v>
      </c>
      <c r="B6" s="2">
        <f>vlookup(vlookup($A6,Mapping!$A$4:$E$28,B$2,false),'Revenue data'!$A$3:$B$27,2,false)</f>
        <v>29022.84</v>
      </c>
      <c r="C6" s="2">
        <f>vlookup(vlookup($A6,Mapping!$A$4:$E$28,C$2,false),'Acct data'!$A$2:$B$26,2,false)</f>
        <v>18520</v>
      </c>
      <c r="D6" s="2">
        <f>vlookup(vlookup($A6,Mapping!$A$4:$E$28,D$2,false),'KYC data'!$A$2:$B$26,2,false)</f>
        <v>1564022</v>
      </c>
      <c r="E6" s="3">
        <f>vlookup(vlookup($A6,Mapping!$A$4:$E$28,E$2,false),'TT data'!$A$2:$B$26,2,false)</f>
        <v>8</v>
      </c>
      <c r="F6" s="2">
        <f t="shared" si="1"/>
        <v>312804.4</v>
      </c>
      <c r="G6" s="4">
        <f t="shared" si="2"/>
        <v>323307.24</v>
      </c>
      <c r="H6" s="4">
        <f t="shared" si="3"/>
        <v>10502.84</v>
      </c>
      <c r="I6" s="4">
        <f t="shared" si="4"/>
        <v>333810.08</v>
      </c>
      <c r="J6" s="5">
        <f t="shared" si="5"/>
        <v>0.75</v>
      </c>
      <c r="K6" s="4">
        <f t="shared" si="6"/>
        <v>250357.56</v>
      </c>
    </row>
    <row r="7">
      <c r="A7" s="1" t="s">
        <v>17</v>
      </c>
      <c r="B7" s="2">
        <f>vlookup(vlookup($A7,Mapping!$A$4:$E$28,B$2,false),'Revenue data'!$A$3:$B$27,2,false)</f>
        <v>51944.31</v>
      </c>
      <c r="C7" s="2">
        <f>vlookup(vlookup($A7,Mapping!$A$4:$E$28,C$2,false),'Acct data'!$A$2:$B$26,2,false)</f>
        <v>9039</v>
      </c>
      <c r="D7" s="2">
        <f>vlookup(vlookup($A7,Mapping!$A$4:$E$28,D$2,false),'KYC data'!$A$2:$B$26,2,false)</f>
        <v>426704</v>
      </c>
      <c r="E7" s="3">
        <f>vlookup(vlookup($A7,Mapping!$A$4:$E$28,E$2,false),'TT data'!$A$2:$B$26,2,false)</f>
        <v>34</v>
      </c>
      <c r="F7" s="2">
        <f t="shared" si="1"/>
        <v>85340.8</v>
      </c>
      <c r="G7" s="4">
        <f t="shared" si="2"/>
        <v>128246.11</v>
      </c>
      <c r="H7" s="4">
        <f t="shared" si="3"/>
        <v>42905.31</v>
      </c>
      <c r="I7" s="4">
        <f t="shared" si="4"/>
        <v>171151.42</v>
      </c>
      <c r="J7" s="5">
        <f t="shared" si="5"/>
        <v>0.25</v>
      </c>
      <c r="K7" s="4">
        <f t="shared" si="6"/>
        <v>42787.855</v>
      </c>
    </row>
    <row r="8">
      <c r="A8" s="1" t="s">
        <v>18</v>
      </c>
      <c r="B8" s="2">
        <f>vlookup(vlookup($A8,Mapping!$A$4:$E$28,B$2,false),'Revenue data'!$A$3:$B$27,2,false)</f>
        <v>51151.32</v>
      </c>
      <c r="C8" s="2">
        <f>vlookup(vlookup($A8,Mapping!$A$4:$E$28,C$2,false),'Acct data'!$A$2:$B$26,2,false)</f>
        <v>22241</v>
      </c>
      <c r="D8" s="2">
        <f>vlookup(vlookup($A8,Mapping!$A$4:$E$28,D$2,false),'KYC data'!$A$2:$B$26,2,false)</f>
        <v>1975833</v>
      </c>
      <c r="E8" s="3">
        <f>vlookup(vlookup($A8,Mapping!$A$4:$E$28,E$2,false),'TT data'!$A$2:$B$26,2,false)</f>
        <v>18</v>
      </c>
      <c r="F8" s="2">
        <f t="shared" si="1"/>
        <v>395166.6</v>
      </c>
      <c r="G8" s="4">
        <f t="shared" si="2"/>
        <v>424076.92</v>
      </c>
      <c r="H8" s="4">
        <f t="shared" si="3"/>
        <v>28910.32</v>
      </c>
      <c r="I8" s="4">
        <f t="shared" si="4"/>
        <v>452987.24</v>
      </c>
      <c r="J8" s="5">
        <f t="shared" si="5"/>
        <v>0.5</v>
      </c>
      <c r="K8" s="4">
        <f t="shared" si="6"/>
        <v>226493.62</v>
      </c>
    </row>
    <row r="9">
      <c r="A9" s="1" t="s">
        <v>19</v>
      </c>
      <c r="B9" s="2">
        <f>vlookup(vlookup($A9,Mapping!$A$4:$E$28,B$2,false),'Revenue data'!$A$3:$B$27,2,false)</f>
        <v>5319.27</v>
      </c>
      <c r="C9" s="2">
        <f>vlookup(vlookup($A9,Mapping!$A$4:$E$28,C$2,false),'Acct data'!$A$2:$B$26,2,false)</f>
        <v>23340</v>
      </c>
      <c r="D9" s="2">
        <f>vlookup(vlookup($A9,Mapping!$A$4:$E$28,D$2,false),'KYC data'!$A$2:$B$26,2,false)</f>
        <v>1058179</v>
      </c>
      <c r="E9" s="3">
        <f>vlookup(vlookup($A9,Mapping!$A$4:$E$28,E$2,false),'TT data'!$A$2:$B$26,2,false)</f>
        <v>2</v>
      </c>
      <c r="F9" s="2">
        <f t="shared" si="1"/>
        <v>211635.8</v>
      </c>
      <c r="G9" s="4">
        <f t="shared" si="2"/>
        <v>193615.07</v>
      </c>
      <c r="H9" s="4">
        <f t="shared" si="3"/>
        <v>-18020.73</v>
      </c>
      <c r="I9" s="4">
        <f t="shared" si="4"/>
        <v>175594.34</v>
      </c>
      <c r="J9" s="5">
        <f t="shared" si="5"/>
        <v>0.75</v>
      </c>
      <c r="K9" s="4">
        <f t="shared" si="6"/>
        <v>131695.755</v>
      </c>
    </row>
    <row r="10">
      <c r="A10" s="1" t="s">
        <v>20</v>
      </c>
      <c r="B10" s="2">
        <f>vlookup(vlookup($A10,Mapping!$A$4:$E$28,B$2,false),'Revenue data'!$A$3:$B$27,2,false)</f>
        <v>28890.18</v>
      </c>
      <c r="C10" s="2">
        <f>vlookup(vlookup($A10,Mapping!$A$4:$E$28,C$2,false),'Acct data'!$A$2:$B$26,2,false)</f>
        <v>16186</v>
      </c>
      <c r="D10" s="2">
        <f>vlookup(vlookup($A10,Mapping!$A$4:$E$28,D$2,false),'KYC data'!$A$2:$B$26,2,false)</f>
        <v>1620187</v>
      </c>
      <c r="E10" s="3">
        <f>vlookup(vlookup($A10,Mapping!$A$4:$E$28,E$2,false),'TT data'!$A$2:$B$26,2,false)</f>
        <v>16</v>
      </c>
      <c r="F10" s="2">
        <f t="shared" si="1"/>
        <v>324037.4</v>
      </c>
      <c r="G10" s="4">
        <f t="shared" si="2"/>
        <v>336741.58</v>
      </c>
      <c r="H10" s="4">
        <f t="shared" si="3"/>
        <v>12704.18</v>
      </c>
      <c r="I10" s="4">
        <f t="shared" si="4"/>
        <v>349445.76</v>
      </c>
      <c r="J10" s="5">
        <f t="shared" si="5"/>
        <v>0.5</v>
      </c>
      <c r="K10" s="4">
        <f t="shared" si="6"/>
        <v>174722.88</v>
      </c>
    </row>
    <row r="11">
      <c r="A11" s="1" t="s">
        <v>21</v>
      </c>
      <c r="B11" s="2">
        <f>vlookup(vlookup($A11,Mapping!$A$4:$E$28,B$2,false),'Revenue data'!$A$3:$B$27,2,false)</f>
        <v>56189.43</v>
      </c>
      <c r="C11" s="2">
        <f>vlookup(vlookup($A11,Mapping!$A$4:$E$28,C$2,false),'Acct data'!$A$2:$B$26,2,false)</f>
        <v>51232</v>
      </c>
      <c r="D11" s="2">
        <f>vlookup(vlookup($A11,Mapping!$A$4:$E$28,D$2,false),'KYC data'!$A$2:$B$26,2,false)</f>
        <v>2150843</v>
      </c>
      <c r="E11" s="3">
        <f>vlookup(vlookup($A11,Mapping!$A$4:$E$28,E$2,false),'TT data'!$A$2:$B$26,2,false)</f>
        <v>11</v>
      </c>
      <c r="F11" s="2">
        <f t="shared" si="1"/>
        <v>430168.6</v>
      </c>
      <c r="G11" s="4">
        <f t="shared" si="2"/>
        <v>435126.03</v>
      </c>
      <c r="H11" s="4">
        <f t="shared" si="3"/>
        <v>4957.43</v>
      </c>
      <c r="I11" s="4">
        <f t="shared" si="4"/>
        <v>440083.46</v>
      </c>
      <c r="J11" s="5">
        <f t="shared" si="5"/>
        <v>0.75</v>
      </c>
      <c r="K11" s="4">
        <f t="shared" si="6"/>
        <v>330062.595</v>
      </c>
    </row>
    <row r="12">
      <c r="A12" s="1" t="s">
        <v>22</v>
      </c>
      <c r="B12" s="2">
        <f>vlookup(vlookup($A12,Mapping!$A$4:$E$28,B$2,false),'Revenue data'!$A$3:$B$27,2,false)</f>
        <v>14668.83</v>
      </c>
      <c r="C12" s="2">
        <f>vlookup(vlookup($A12,Mapping!$A$4:$E$28,C$2,false),'Acct data'!$A$2:$B$26,2,false)</f>
        <v>12028</v>
      </c>
      <c r="D12" s="2">
        <f>vlookup(vlookup($A12,Mapping!$A$4:$E$28,D$2,false),'KYC data'!$A$2:$B$26,2,false)</f>
        <v>1138176</v>
      </c>
      <c r="E12" s="3">
        <f>vlookup(vlookup($A12,Mapping!$A$4:$E$28,E$2,false),'TT data'!$A$2:$B$26,2,false)</f>
        <v>10</v>
      </c>
      <c r="F12" s="2">
        <f t="shared" si="1"/>
        <v>227635.2</v>
      </c>
      <c r="G12" s="4">
        <f t="shared" si="2"/>
        <v>230276.03</v>
      </c>
      <c r="H12" s="4">
        <f t="shared" si="3"/>
        <v>2640.83</v>
      </c>
      <c r="I12" s="4">
        <f t="shared" si="4"/>
        <v>232916.86</v>
      </c>
      <c r="J12" s="5">
        <f t="shared" si="5"/>
        <v>0.75</v>
      </c>
      <c r="K12" s="4">
        <f t="shared" si="6"/>
        <v>174687.645</v>
      </c>
    </row>
    <row r="13">
      <c r="A13" s="1" t="s">
        <v>23</v>
      </c>
      <c r="B13" s="2">
        <f>vlookup(vlookup($A13,Mapping!$A$4:$E$28,B$2,false),'Revenue data'!$A$3:$B$27,2,false)</f>
        <v>41321.61</v>
      </c>
      <c r="C13" s="2">
        <f>vlookup(vlookup($A13,Mapping!$A$4:$E$28,C$2,false),'Acct data'!$A$2:$B$26,2,false)</f>
        <v>51701</v>
      </c>
      <c r="D13" s="2">
        <f>vlookup(vlookup($A13,Mapping!$A$4:$E$28,D$2,false),'KYC data'!$A$2:$B$26,2,false)</f>
        <v>881858</v>
      </c>
      <c r="E13" s="3">
        <f>vlookup(vlookup($A13,Mapping!$A$4:$E$28,E$2,false),'TT data'!$A$2:$B$26,2,false)</f>
        <v>13</v>
      </c>
      <c r="F13" s="2">
        <f t="shared" si="1"/>
        <v>176371.6</v>
      </c>
      <c r="G13" s="4">
        <f t="shared" si="2"/>
        <v>165992.21</v>
      </c>
      <c r="H13" s="4">
        <f t="shared" si="3"/>
        <v>-10379.39</v>
      </c>
      <c r="I13" s="4">
        <f t="shared" si="4"/>
        <v>155612.82</v>
      </c>
      <c r="J13" s="5">
        <f t="shared" si="5"/>
        <v>0.5</v>
      </c>
      <c r="K13" s="4">
        <f t="shared" si="6"/>
        <v>77806.41</v>
      </c>
    </row>
    <row r="14">
      <c r="A14" s="1" t="s">
        <v>24</v>
      </c>
      <c r="B14" s="2">
        <f>vlookup(vlookup($A14,Mapping!$A$4:$E$28,B$2,false),'Revenue data'!$A$3:$B$27,2,false)</f>
        <v>20199.96</v>
      </c>
      <c r="C14" s="2">
        <f>vlookup(vlookup($A14,Mapping!$A$4:$E$28,C$2,false),'Acct data'!$A$2:$B$26,2,false)</f>
        <v>12518</v>
      </c>
      <c r="D14" s="2">
        <f>vlookup(vlookup($A14,Mapping!$A$4:$E$28,D$2,false),'KYC data'!$A$2:$B$26,2,false)</f>
        <v>1741785</v>
      </c>
      <c r="E14" s="3">
        <f>vlookup(vlookup($A14,Mapping!$A$4:$E$28,E$2,false),'TT data'!$A$2:$B$26,2,false)</f>
        <v>27</v>
      </c>
      <c r="F14" s="2">
        <f t="shared" si="1"/>
        <v>348357</v>
      </c>
      <c r="G14" s="4">
        <f t="shared" si="2"/>
        <v>356038.96</v>
      </c>
      <c r="H14" s="4">
        <f t="shared" si="3"/>
        <v>7681.96</v>
      </c>
      <c r="I14" s="4">
        <f t="shared" si="4"/>
        <v>363720.92</v>
      </c>
      <c r="J14" s="5">
        <f t="shared" si="5"/>
        <v>0.25</v>
      </c>
      <c r="K14" s="4">
        <f t="shared" si="6"/>
        <v>90930.23</v>
      </c>
    </row>
    <row r="15">
      <c r="A15" s="1" t="s">
        <v>25</v>
      </c>
      <c r="B15" s="2">
        <f>vlookup(vlookup($A15,Mapping!$A$4:$E$28,B$2,false),'Revenue data'!$A$3:$B$27,2,false)</f>
        <v>8494.2</v>
      </c>
      <c r="C15" s="2">
        <f>vlookup(vlookup($A15,Mapping!$A$4:$E$28,C$2,false),'Acct data'!$A$2:$B$26,2,false)</f>
        <v>15134</v>
      </c>
      <c r="D15" s="2">
        <f>vlookup(vlookup($A15,Mapping!$A$4:$E$28,D$2,false),'KYC data'!$A$2:$B$26,2,false)</f>
        <v>2189421</v>
      </c>
      <c r="E15" s="3">
        <f>vlookup(vlookup($A15,Mapping!$A$4:$E$28,E$2,false),'TT data'!$A$2:$B$26,2,false)</f>
        <v>5</v>
      </c>
      <c r="F15" s="2">
        <f t="shared" si="1"/>
        <v>437884.2</v>
      </c>
      <c r="G15" s="4">
        <f t="shared" si="2"/>
        <v>431244.4</v>
      </c>
      <c r="H15" s="4">
        <f t="shared" si="3"/>
        <v>-6639.8</v>
      </c>
      <c r="I15" s="4">
        <f t="shared" si="4"/>
        <v>424604.6</v>
      </c>
      <c r="J15" s="5">
        <f t="shared" si="5"/>
        <v>0.75</v>
      </c>
      <c r="K15" s="4">
        <f t="shared" si="6"/>
        <v>318453.45</v>
      </c>
    </row>
    <row r="16">
      <c r="A16" s="1" t="s">
        <v>26</v>
      </c>
      <c r="B16" s="2">
        <f>vlookup(vlookup($A16,Mapping!$A$4:$E$28,B$2,false),'Revenue data'!$A$3:$B$27,2,false)</f>
        <v>52807.59</v>
      </c>
      <c r="C16" s="2">
        <f>vlookup(vlookup($A16,Mapping!$A$4:$E$28,C$2,false),'Acct data'!$A$2:$B$26,2,false)</f>
        <v>7742</v>
      </c>
      <c r="D16" s="2">
        <f>vlookup(vlookup($A16,Mapping!$A$4:$E$28,D$2,false),'KYC data'!$A$2:$B$26,2,false)</f>
        <v>2121454</v>
      </c>
      <c r="E16" s="3">
        <f>vlookup(vlookup($A16,Mapping!$A$4:$E$28,E$2,false),'TT data'!$A$2:$B$26,2,false)</f>
        <v>34</v>
      </c>
      <c r="F16" s="2">
        <f t="shared" si="1"/>
        <v>424290.8</v>
      </c>
      <c r="G16" s="4">
        <f t="shared" si="2"/>
        <v>469356.39</v>
      </c>
      <c r="H16" s="4">
        <f t="shared" si="3"/>
        <v>45065.59</v>
      </c>
      <c r="I16" s="4">
        <f t="shared" si="4"/>
        <v>514421.98</v>
      </c>
      <c r="J16" s="5">
        <f t="shared" si="5"/>
        <v>0.25</v>
      </c>
      <c r="K16" s="4">
        <f t="shared" si="6"/>
        <v>128605.495</v>
      </c>
    </row>
    <row r="17">
      <c r="A17" s="1" t="s">
        <v>27</v>
      </c>
      <c r="B17" s="2">
        <f>vlookup(vlookup($A17,Mapping!$A$4:$E$28,B$2,false),'Revenue data'!$A$3:$B$27,2,false)</f>
        <v>27202.23</v>
      </c>
      <c r="C17" s="2">
        <f>vlookup(vlookup($A17,Mapping!$A$4:$E$28,C$2,false),'Acct data'!$A$2:$B$26,2,false)</f>
        <v>12861</v>
      </c>
      <c r="D17" s="2">
        <f>vlookup(vlookup($A17,Mapping!$A$4:$E$28,D$2,false),'KYC data'!$A$2:$B$26,2,false)</f>
        <v>240547</v>
      </c>
      <c r="E17" s="3">
        <f>vlookup(vlookup($A17,Mapping!$A$4:$E$28,E$2,false),'TT data'!$A$2:$B$26,2,false)</f>
        <v>4</v>
      </c>
      <c r="F17" s="2">
        <f t="shared" si="1"/>
        <v>48109.4</v>
      </c>
      <c r="G17" s="4">
        <f t="shared" si="2"/>
        <v>62450.63</v>
      </c>
      <c r="H17" s="4">
        <f t="shared" si="3"/>
        <v>14341.23</v>
      </c>
      <c r="I17" s="4">
        <f t="shared" si="4"/>
        <v>76791.86</v>
      </c>
      <c r="J17" s="5">
        <f t="shared" si="5"/>
        <v>0.75</v>
      </c>
      <c r="K17" s="4">
        <f t="shared" si="6"/>
        <v>57593.895</v>
      </c>
    </row>
    <row r="18">
      <c r="A18" s="1" t="s">
        <v>28</v>
      </c>
      <c r="B18" s="2">
        <f>vlookup(vlookup($A18,Mapping!$A$4:$E$28,B$2,false),'Revenue data'!$A$3:$B$27,2,false)</f>
        <v>27053.73</v>
      </c>
      <c r="C18" s="2">
        <f>vlookup(vlookup($A18,Mapping!$A$4:$E$28,C$2,false),'Acct data'!$A$2:$B$26,2,false)</f>
        <v>51495</v>
      </c>
      <c r="D18" s="2">
        <f>vlookup(vlookup($A18,Mapping!$A$4:$E$28,D$2,false),'KYC data'!$A$2:$B$26,2,false)</f>
        <v>1128293</v>
      </c>
      <c r="E18" s="3">
        <f>vlookup(vlookup($A18,Mapping!$A$4:$E$28,E$2,false),'TT data'!$A$2:$B$26,2,false)</f>
        <v>26</v>
      </c>
      <c r="F18" s="2">
        <f t="shared" si="1"/>
        <v>225658.6</v>
      </c>
      <c r="G18" s="4">
        <f t="shared" si="2"/>
        <v>201217.33</v>
      </c>
      <c r="H18" s="4">
        <f t="shared" si="3"/>
        <v>-24441.27</v>
      </c>
      <c r="I18" s="4">
        <f t="shared" si="4"/>
        <v>176776.06</v>
      </c>
      <c r="J18" s="5">
        <f t="shared" si="5"/>
        <v>0.25</v>
      </c>
      <c r="K18" s="4">
        <f t="shared" si="6"/>
        <v>44194.015</v>
      </c>
    </row>
    <row r="19">
      <c r="A19" s="1" t="s">
        <v>29</v>
      </c>
      <c r="B19" s="2">
        <f>vlookup(vlookup($A19,Mapping!$A$4:$E$28,B$2,false),'Revenue data'!$A$3:$B$27,2,false)</f>
        <v>51500.79</v>
      </c>
      <c r="C19" s="2">
        <f>vlookup(vlookup($A19,Mapping!$A$4:$E$28,C$2,false),'Acct data'!$A$2:$B$26,2,false)</f>
        <v>28856</v>
      </c>
      <c r="D19" s="2">
        <f>vlookup(vlookup($A19,Mapping!$A$4:$E$28,D$2,false),'KYC data'!$A$2:$B$26,2,false)</f>
        <v>960942</v>
      </c>
      <c r="E19" s="3">
        <f>vlookup(vlookup($A19,Mapping!$A$4:$E$28,E$2,false),'TT data'!$A$2:$B$26,2,false)</f>
        <v>29</v>
      </c>
      <c r="F19" s="2">
        <f t="shared" si="1"/>
        <v>192188.4</v>
      </c>
      <c r="G19" s="4">
        <f t="shared" si="2"/>
        <v>214833.19</v>
      </c>
      <c r="H19" s="4">
        <f t="shared" si="3"/>
        <v>22644.79</v>
      </c>
      <c r="I19" s="4">
        <f t="shared" si="4"/>
        <v>237477.98</v>
      </c>
      <c r="J19" s="5">
        <f t="shared" si="5"/>
        <v>0.25</v>
      </c>
      <c r="K19" s="4">
        <f t="shared" si="6"/>
        <v>59369.495</v>
      </c>
    </row>
    <row r="20">
      <c r="A20" s="1" t="s">
        <v>30</v>
      </c>
      <c r="B20" s="2">
        <f>vlookup(vlookup($A20,Mapping!$A$4:$E$28,B$2,false),'Revenue data'!$A$3:$B$27,2,false)</f>
        <v>17111.16</v>
      </c>
      <c r="C20" s="2">
        <f>vlookup(vlookup($A20,Mapping!$A$4:$E$28,C$2,false),'Acct data'!$A$2:$B$26,2,false)</f>
        <v>43104</v>
      </c>
      <c r="D20" s="2">
        <f>vlookup(vlookup($A20,Mapping!$A$4:$E$28,D$2,false),'KYC data'!$A$2:$B$26,2,false)</f>
        <v>1800399</v>
      </c>
      <c r="E20" s="3">
        <f>vlookup(vlookup($A20,Mapping!$A$4:$E$28,E$2,false),'TT data'!$A$2:$B$26,2,false)</f>
        <v>20</v>
      </c>
      <c r="F20" s="2">
        <f t="shared" si="1"/>
        <v>360079.8</v>
      </c>
      <c r="G20" s="4">
        <f t="shared" si="2"/>
        <v>334086.96</v>
      </c>
      <c r="H20" s="4">
        <f t="shared" si="3"/>
        <v>-25992.84</v>
      </c>
      <c r="I20" s="4">
        <f t="shared" si="4"/>
        <v>308094.12</v>
      </c>
      <c r="J20" s="5">
        <f t="shared" si="5"/>
        <v>0.5</v>
      </c>
      <c r="K20" s="4">
        <f t="shared" si="6"/>
        <v>154047.06</v>
      </c>
    </row>
    <row r="21">
      <c r="A21" s="1" t="s">
        <v>31</v>
      </c>
      <c r="B21" s="2">
        <f>vlookup(vlookup($A21,Mapping!$A$4:$E$28,B$2,false),'Revenue data'!$A$3:$B$27,2,false)</f>
        <v>28402.11</v>
      </c>
      <c r="C21" s="2">
        <f>vlookup(vlookup($A21,Mapping!$A$4:$E$28,C$2,false),'Acct data'!$A$2:$B$26,2,false)</f>
        <v>53799</v>
      </c>
      <c r="D21" s="2">
        <f>vlookup(vlookup($A21,Mapping!$A$4:$E$28,D$2,false),'KYC data'!$A$2:$B$26,2,false)</f>
        <v>1510375</v>
      </c>
      <c r="E21" s="3">
        <f>vlookup(vlookup($A21,Mapping!$A$4:$E$28,E$2,false),'TT data'!$A$2:$B$26,2,false)</f>
        <v>3</v>
      </c>
      <c r="F21" s="2">
        <f t="shared" si="1"/>
        <v>302075</v>
      </c>
      <c r="G21" s="4">
        <f t="shared" si="2"/>
        <v>276678.11</v>
      </c>
      <c r="H21" s="4">
        <f t="shared" si="3"/>
        <v>-25396.89</v>
      </c>
      <c r="I21" s="4">
        <f t="shared" si="4"/>
        <v>251281.22</v>
      </c>
      <c r="J21" s="5">
        <f t="shared" si="5"/>
        <v>0.75</v>
      </c>
      <c r="K21" s="4">
        <f t="shared" si="6"/>
        <v>188460.915</v>
      </c>
    </row>
    <row r="22">
      <c r="A22" s="1" t="s">
        <v>32</v>
      </c>
      <c r="B22" s="2">
        <f>vlookup(vlookup($A22,Mapping!$A$4:$E$28,B$2,false),'Revenue data'!$A$3:$B$27,2,false)</f>
        <v>14546.07</v>
      </c>
      <c r="C22" s="2">
        <f>vlookup(vlookup($A22,Mapping!$A$4:$E$28,C$2,false),'Acct data'!$A$2:$B$26,2,false)</f>
        <v>41817</v>
      </c>
      <c r="D22" s="2">
        <f>vlookup(vlookup($A22,Mapping!$A$4:$E$28,D$2,false),'KYC data'!$A$2:$B$26,2,false)</f>
        <v>1973330</v>
      </c>
      <c r="E22" s="3">
        <f>vlookup(vlookup($A22,Mapping!$A$4:$E$28,E$2,false),'TT data'!$A$2:$B$26,2,false)</f>
        <v>4</v>
      </c>
      <c r="F22" s="2">
        <f t="shared" si="1"/>
        <v>394666</v>
      </c>
      <c r="G22" s="4">
        <f t="shared" si="2"/>
        <v>367395.07</v>
      </c>
      <c r="H22" s="4">
        <f t="shared" si="3"/>
        <v>-27270.93</v>
      </c>
      <c r="I22" s="4">
        <f t="shared" si="4"/>
        <v>340124.14</v>
      </c>
      <c r="J22" s="5">
        <f t="shared" si="5"/>
        <v>0.75</v>
      </c>
      <c r="K22" s="4">
        <f t="shared" si="6"/>
        <v>255093.105</v>
      </c>
    </row>
    <row r="23">
      <c r="A23" s="1" t="s">
        <v>33</v>
      </c>
      <c r="B23" s="2">
        <f>vlookup(vlookup($A23,Mapping!$A$4:$E$28,B$2,false),'Revenue data'!$A$3:$B$27,2,false)</f>
        <v>18806.04</v>
      </c>
      <c r="C23" s="2">
        <f>vlookup(vlookup($A23,Mapping!$A$4:$E$28,C$2,false),'Acct data'!$A$2:$B$26,2,false)</f>
        <v>1009</v>
      </c>
      <c r="D23" s="2">
        <f>vlookup(vlookup($A23,Mapping!$A$4:$E$28,D$2,false),'KYC data'!$A$2:$B$26,2,false)</f>
        <v>658806</v>
      </c>
      <c r="E23" s="3">
        <f>vlookup(vlookup($A23,Mapping!$A$4:$E$28,E$2,false),'TT data'!$A$2:$B$26,2,false)</f>
        <v>22</v>
      </c>
      <c r="F23" s="2">
        <f t="shared" si="1"/>
        <v>131761.2</v>
      </c>
      <c r="G23" s="4">
        <f t="shared" si="2"/>
        <v>149558.24</v>
      </c>
      <c r="H23" s="4">
        <f t="shared" si="3"/>
        <v>17797.04</v>
      </c>
      <c r="I23" s="4">
        <f t="shared" si="4"/>
        <v>167355.28</v>
      </c>
      <c r="J23" s="5">
        <f t="shared" si="5"/>
        <v>0.5</v>
      </c>
      <c r="K23" s="4">
        <f t="shared" si="6"/>
        <v>83677.64</v>
      </c>
    </row>
    <row r="24">
      <c r="A24" s="1" t="s">
        <v>34</v>
      </c>
      <c r="B24" s="2">
        <f>vlookup(vlookup($A24,Mapping!$A$4:$E$28,B$2,false),'Revenue data'!$A$3:$B$27,2,false)</f>
        <v>19933.65</v>
      </c>
      <c r="C24" s="2">
        <f>vlookup(vlookup($A24,Mapping!$A$4:$E$28,C$2,false),'Acct data'!$A$2:$B$26,2,false)</f>
        <v>36505</v>
      </c>
      <c r="D24" s="2">
        <f>vlookup(vlookup($A24,Mapping!$A$4:$E$28,D$2,false),'KYC data'!$A$2:$B$26,2,false)</f>
        <v>1324651</v>
      </c>
      <c r="E24" s="3">
        <f>vlookup(vlookup($A24,Mapping!$A$4:$E$28,E$2,false),'TT data'!$A$2:$B$26,2,false)</f>
        <v>30</v>
      </c>
      <c r="F24" s="2">
        <f t="shared" si="1"/>
        <v>264930.2</v>
      </c>
      <c r="G24" s="4">
        <f t="shared" si="2"/>
        <v>248358.85</v>
      </c>
      <c r="H24" s="4">
        <f t="shared" si="3"/>
        <v>-16571.35</v>
      </c>
      <c r="I24" s="4">
        <f t="shared" si="4"/>
        <v>231787.5</v>
      </c>
      <c r="J24" s="5">
        <f t="shared" si="5"/>
        <v>0.25</v>
      </c>
      <c r="K24" s="4">
        <f t="shared" si="6"/>
        <v>57946.875</v>
      </c>
    </row>
    <row r="25">
      <c r="A25" s="1" t="s">
        <v>35</v>
      </c>
      <c r="B25" s="2">
        <f>vlookup(vlookup($A25,Mapping!$A$4:$E$28,B$2,false),'Revenue data'!$A$3:$B$27,2,false)</f>
        <v>6911.19</v>
      </c>
      <c r="C25" s="2">
        <f>vlookup(vlookup($A25,Mapping!$A$4:$E$28,C$2,false),'Acct data'!$A$2:$B$26,2,false)</f>
        <v>11311</v>
      </c>
      <c r="D25" s="2">
        <f>vlookup(vlookup($A25,Mapping!$A$4:$E$28,D$2,false),'KYC data'!$A$2:$B$26,2,false)</f>
        <v>2781169</v>
      </c>
      <c r="E25" s="3">
        <f>vlookup(vlookup($A25,Mapping!$A$4:$E$28,E$2,false),'TT data'!$A$2:$B$26,2,false)</f>
        <v>32</v>
      </c>
      <c r="F25" s="2">
        <f t="shared" si="1"/>
        <v>556233.8</v>
      </c>
      <c r="G25" s="4">
        <f t="shared" si="2"/>
        <v>551833.99</v>
      </c>
      <c r="H25" s="4">
        <f t="shared" si="3"/>
        <v>-4399.81</v>
      </c>
      <c r="I25" s="4">
        <f t="shared" si="4"/>
        <v>547434.18</v>
      </c>
      <c r="J25" s="5">
        <f t="shared" si="5"/>
        <v>0.25</v>
      </c>
      <c r="K25" s="4">
        <f t="shared" si="6"/>
        <v>136858.545</v>
      </c>
    </row>
    <row r="26">
      <c r="A26" s="1" t="s">
        <v>36</v>
      </c>
      <c r="B26" s="2">
        <f>vlookup(vlookup($A26,Mapping!$A$4:$E$28,B$2,false),'Revenue data'!$A$3:$B$27,2,false)</f>
        <v>55053.9</v>
      </c>
      <c r="C26" s="2">
        <f>vlookup(vlookup($A26,Mapping!$A$4:$E$28,C$2,false),'Acct data'!$A$2:$B$26,2,false)</f>
        <v>37545</v>
      </c>
      <c r="D26" s="2">
        <f>vlookup(vlookup($A26,Mapping!$A$4:$E$28,D$2,false),'KYC data'!$A$2:$B$26,2,false)</f>
        <v>375292</v>
      </c>
      <c r="E26" s="3">
        <f>vlookup(vlookup($A26,Mapping!$A$4:$E$28,E$2,false),'TT data'!$A$2:$B$26,2,false)</f>
        <v>2</v>
      </c>
      <c r="F26" s="2">
        <f t="shared" si="1"/>
        <v>75058.4</v>
      </c>
      <c r="G26" s="4">
        <f t="shared" si="2"/>
        <v>92567.3</v>
      </c>
      <c r="H26" s="4">
        <f t="shared" si="3"/>
        <v>17508.9</v>
      </c>
      <c r="I26" s="4">
        <f t="shared" si="4"/>
        <v>110076.2</v>
      </c>
      <c r="J26" s="5">
        <f t="shared" si="5"/>
        <v>0.75</v>
      </c>
      <c r="K26" s="4">
        <f t="shared" si="6"/>
        <v>82557.15</v>
      </c>
    </row>
    <row r="27">
      <c r="A27" s="1" t="s">
        <v>37</v>
      </c>
      <c r="B27" s="2">
        <f>vlookup(vlookup($A27,Mapping!$A$4:$E$28,B$2,false),'Revenue data'!$A$3:$B$27,2,false)</f>
        <v>49954.41</v>
      </c>
      <c r="C27" s="2">
        <f>vlookup(vlookup($A27,Mapping!$A$4:$E$28,C$2,false),'Acct data'!$A$2:$B$26,2,false)</f>
        <v>16551</v>
      </c>
      <c r="D27" s="2">
        <f>vlookup(vlookup($A27,Mapping!$A$4:$E$28,D$2,false),'KYC data'!$A$2:$B$26,2,false)</f>
        <v>183925</v>
      </c>
      <c r="E27" s="3">
        <f>vlookup(vlookup($A27,Mapping!$A$4:$E$28,E$2,false),'TT data'!$A$2:$B$26,2,false)</f>
        <v>2</v>
      </c>
      <c r="F27" s="2">
        <f t="shared" si="1"/>
        <v>36785</v>
      </c>
      <c r="G27" s="4">
        <f t="shared" si="2"/>
        <v>70188.41</v>
      </c>
      <c r="H27" s="4">
        <f t="shared" si="3"/>
        <v>33403.41</v>
      </c>
      <c r="I27" s="4">
        <f t="shared" si="4"/>
        <v>103591.82</v>
      </c>
      <c r="J27" s="5">
        <f t="shared" si="5"/>
        <v>0.75</v>
      </c>
      <c r="K27" s="4">
        <f t="shared" si="6"/>
        <v>77693.865</v>
      </c>
    </row>
    <row r="28">
      <c r="A28" s="1" t="s">
        <v>38</v>
      </c>
      <c r="B28" s="2">
        <f>vlookup(vlookup($A28,Mapping!$A$4:$E$28,B$2,false),'Revenue data'!$A$3:$B$27,2,false)</f>
        <v>21988.89</v>
      </c>
      <c r="C28" s="2">
        <f>vlookup(vlookup($A28,Mapping!$A$4:$E$28,C$2,false),'Acct data'!$A$2:$B$26,2,false)</f>
        <v>49166</v>
      </c>
      <c r="D28" s="2">
        <f>vlookup(vlookup($A28,Mapping!$A$4:$E$28,D$2,false),'KYC data'!$A$2:$B$26,2,false)</f>
        <v>1834783</v>
      </c>
      <c r="E28" s="3">
        <f>vlookup(vlookup($A28,Mapping!$A$4:$E$28,E$2,false),'TT data'!$A$2:$B$26,2,false)</f>
        <v>6</v>
      </c>
      <c r="F28" s="2">
        <f t="shared" si="1"/>
        <v>366956.6</v>
      </c>
      <c r="G28" s="4">
        <f t="shared" si="2"/>
        <v>339779.49</v>
      </c>
      <c r="H28" s="4">
        <f t="shared" si="3"/>
        <v>-27177.11</v>
      </c>
      <c r="I28" s="4">
        <f t="shared" si="4"/>
        <v>312602.38</v>
      </c>
      <c r="J28" s="5">
        <f t="shared" si="5"/>
        <v>0.75</v>
      </c>
      <c r="K28" s="4">
        <f t="shared" si="6"/>
        <v>234451.785</v>
      </c>
    </row>
  </sheetData>
  <conditionalFormatting sqref="K4:K28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39</v>
      </c>
    </row>
    <row r="2">
      <c r="A2" s="5" t="s">
        <v>40</v>
      </c>
      <c r="B2" s="5">
        <v>19.0</v>
      </c>
    </row>
    <row r="3">
      <c r="A3" s="5" t="s">
        <v>41</v>
      </c>
      <c r="B3" s="5">
        <v>9.0</v>
      </c>
    </row>
    <row r="4">
      <c r="A4" s="5" t="s">
        <v>42</v>
      </c>
      <c r="B4" s="5">
        <v>8.0</v>
      </c>
    </row>
    <row r="5">
      <c r="A5" s="5" t="s">
        <v>43</v>
      </c>
      <c r="B5" s="5">
        <v>34.0</v>
      </c>
    </row>
    <row r="6">
      <c r="A6" s="5" t="s">
        <v>44</v>
      </c>
      <c r="B6" s="5">
        <v>18.0</v>
      </c>
    </row>
    <row r="7">
      <c r="A7" s="5" t="s">
        <v>45</v>
      </c>
      <c r="B7" s="5">
        <v>2.0</v>
      </c>
    </row>
    <row r="8">
      <c r="A8" s="5" t="s">
        <v>46</v>
      </c>
      <c r="B8" s="5">
        <v>16.0</v>
      </c>
    </row>
    <row r="9">
      <c r="A9" s="5" t="s">
        <v>47</v>
      </c>
      <c r="B9" s="5">
        <v>11.0</v>
      </c>
    </row>
    <row r="10">
      <c r="A10" s="5" t="s">
        <v>48</v>
      </c>
      <c r="B10" s="5">
        <v>10.0</v>
      </c>
    </row>
    <row r="11">
      <c r="A11" s="5" t="s">
        <v>49</v>
      </c>
      <c r="B11" s="5">
        <v>13.0</v>
      </c>
    </row>
    <row r="12">
      <c r="A12" s="5" t="s">
        <v>50</v>
      </c>
      <c r="B12" s="5">
        <v>27.0</v>
      </c>
    </row>
    <row r="13">
      <c r="A13" s="5" t="s">
        <v>51</v>
      </c>
      <c r="B13" s="5">
        <v>5.0</v>
      </c>
    </row>
    <row r="14">
      <c r="A14" s="5" t="s">
        <v>52</v>
      </c>
      <c r="B14" s="5">
        <v>34.0</v>
      </c>
    </row>
    <row r="15">
      <c r="A15" s="5" t="s">
        <v>53</v>
      </c>
      <c r="B15" s="5">
        <v>4.0</v>
      </c>
    </row>
    <row r="16">
      <c r="A16" s="5" t="s">
        <v>54</v>
      </c>
      <c r="B16" s="5">
        <v>26.0</v>
      </c>
    </row>
    <row r="17">
      <c r="A17" s="5" t="s">
        <v>55</v>
      </c>
      <c r="B17" s="5">
        <v>29.0</v>
      </c>
    </row>
    <row r="18">
      <c r="A18" s="5" t="s">
        <v>56</v>
      </c>
      <c r="B18" s="5">
        <v>20.0</v>
      </c>
    </row>
    <row r="19">
      <c r="A19" s="5" t="s">
        <v>57</v>
      </c>
      <c r="B19" s="5">
        <v>3.0</v>
      </c>
    </row>
    <row r="20">
      <c r="A20" s="5" t="s">
        <v>58</v>
      </c>
      <c r="B20" s="5">
        <v>4.0</v>
      </c>
    </row>
    <row r="21">
      <c r="A21" s="5" t="s">
        <v>59</v>
      </c>
      <c r="B21" s="5">
        <v>22.0</v>
      </c>
    </row>
    <row r="22">
      <c r="A22" s="5" t="s">
        <v>60</v>
      </c>
      <c r="B22" s="5">
        <v>30.0</v>
      </c>
    </row>
    <row r="23">
      <c r="A23" s="5" t="s">
        <v>61</v>
      </c>
      <c r="B23" s="5">
        <v>32.0</v>
      </c>
    </row>
    <row r="24">
      <c r="A24" s="5" t="s">
        <v>62</v>
      </c>
      <c r="B24" s="5">
        <v>2.0</v>
      </c>
    </row>
    <row r="25">
      <c r="A25" s="5" t="s">
        <v>63</v>
      </c>
      <c r="B25" s="5">
        <v>2.0</v>
      </c>
    </row>
    <row r="26">
      <c r="A26" s="5" t="s">
        <v>64</v>
      </c>
      <c r="B26" s="5">
        <v>6.0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3</v>
      </c>
    </row>
    <row r="2">
      <c r="A2" s="5">
        <v>156625.0</v>
      </c>
      <c r="B2" s="5">
        <v>2977515.0</v>
      </c>
    </row>
    <row r="3">
      <c r="A3" s="5">
        <v>145403.0</v>
      </c>
      <c r="B3" s="5">
        <v>1916596.0</v>
      </c>
    </row>
    <row r="4">
      <c r="A4" s="5">
        <v>157343.0</v>
      </c>
      <c r="B4" s="5">
        <v>1564022.0</v>
      </c>
    </row>
    <row r="5">
      <c r="A5" s="5">
        <v>113054.0</v>
      </c>
      <c r="B5" s="5">
        <v>426704.0</v>
      </c>
    </row>
    <row r="6">
      <c r="A6" s="5">
        <v>135040.0</v>
      </c>
      <c r="B6" s="5">
        <v>1975833.0</v>
      </c>
    </row>
    <row r="7">
      <c r="A7" s="5">
        <v>116804.0</v>
      </c>
      <c r="B7" s="5">
        <v>1058179.0</v>
      </c>
    </row>
    <row r="8">
      <c r="A8" s="5">
        <v>107236.0</v>
      </c>
      <c r="B8" s="5">
        <v>1620187.0</v>
      </c>
    </row>
    <row r="9">
      <c r="A9" s="5">
        <v>144068.0</v>
      </c>
      <c r="B9" s="5">
        <v>2150843.0</v>
      </c>
    </row>
    <row r="10">
      <c r="A10" s="5">
        <v>185102.0</v>
      </c>
      <c r="B10" s="5">
        <v>1138176.0</v>
      </c>
    </row>
    <row r="11">
      <c r="A11" s="5">
        <v>173688.0</v>
      </c>
      <c r="B11" s="5">
        <v>881858.0</v>
      </c>
    </row>
    <row r="12">
      <c r="A12" s="5">
        <v>188033.0</v>
      </c>
      <c r="B12" s="5">
        <v>1741785.0</v>
      </c>
    </row>
    <row r="13">
      <c r="A13" s="5">
        <v>156599.0</v>
      </c>
      <c r="B13" s="5">
        <v>2189421.0</v>
      </c>
    </row>
    <row r="14">
      <c r="A14" s="5">
        <v>161460.0</v>
      </c>
      <c r="B14" s="5">
        <v>2121454.0</v>
      </c>
    </row>
    <row r="15">
      <c r="A15" s="5">
        <v>123058.0</v>
      </c>
      <c r="B15" s="5">
        <v>240547.0</v>
      </c>
    </row>
    <row r="16">
      <c r="A16" s="5">
        <v>104307.0</v>
      </c>
      <c r="B16" s="5">
        <v>1128293.0</v>
      </c>
    </row>
    <row r="17">
      <c r="A17" s="5">
        <v>198289.0</v>
      </c>
      <c r="B17" s="5">
        <v>960942.0</v>
      </c>
    </row>
    <row r="18">
      <c r="A18" s="5">
        <v>149205.0</v>
      </c>
      <c r="B18" s="5">
        <v>1800399.0</v>
      </c>
    </row>
    <row r="19">
      <c r="A19" s="5">
        <v>114386.0</v>
      </c>
      <c r="B19" s="5">
        <v>1510375.0</v>
      </c>
    </row>
    <row r="20">
      <c r="A20" s="5">
        <v>198032.0</v>
      </c>
      <c r="B20" s="5">
        <v>1973330.0</v>
      </c>
    </row>
    <row r="21">
      <c r="A21" s="5">
        <v>163010.0</v>
      </c>
      <c r="B21" s="5">
        <v>658806.0</v>
      </c>
    </row>
    <row r="22">
      <c r="A22" s="5">
        <v>167734.0</v>
      </c>
      <c r="B22" s="5">
        <v>1324651.0</v>
      </c>
    </row>
    <row r="23">
      <c r="A23" s="5">
        <v>142652.0</v>
      </c>
      <c r="B23" s="5">
        <v>2781169.0</v>
      </c>
    </row>
    <row r="24">
      <c r="A24" s="5">
        <v>111882.0</v>
      </c>
      <c r="B24" s="5">
        <v>375292.0</v>
      </c>
    </row>
    <row r="25">
      <c r="A25" s="5">
        <v>126155.0</v>
      </c>
      <c r="B25" s="5">
        <v>183925.0</v>
      </c>
    </row>
    <row r="26">
      <c r="A26" s="5">
        <v>137805.0</v>
      </c>
      <c r="B26" s="5">
        <v>1834783.0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65</v>
      </c>
    </row>
    <row r="2">
      <c r="A2" s="1" t="s">
        <v>66</v>
      </c>
      <c r="B2" s="5">
        <v>52259.0</v>
      </c>
    </row>
    <row r="3">
      <c r="A3" s="1" t="s">
        <v>67</v>
      </c>
      <c r="B3" s="5">
        <v>44432.0</v>
      </c>
    </row>
    <row r="4">
      <c r="A4" s="1" t="s">
        <v>68</v>
      </c>
      <c r="B4" s="5">
        <v>18520.0</v>
      </c>
    </row>
    <row r="5">
      <c r="A5" s="1" t="s">
        <v>69</v>
      </c>
      <c r="B5" s="5">
        <v>9039.0</v>
      </c>
    </row>
    <row r="6">
      <c r="A6" s="1" t="s">
        <v>70</v>
      </c>
      <c r="B6" s="5">
        <v>22241.0</v>
      </c>
    </row>
    <row r="7">
      <c r="A7" s="1" t="s">
        <v>71</v>
      </c>
      <c r="B7" s="5">
        <v>23340.0</v>
      </c>
    </row>
    <row r="8">
      <c r="A8" s="1" t="s">
        <v>72</v>
      </c>
      <c r="B8" s="5">
        <v>16186.0</v>
      </c>
    </row>
    <row r="9">
      <c r="A9" s="1" t="s">
        <v>73</v>
      </c>
      <c r="B9" s="5">
        <v>51232.0</v>
      </c>
    </row>
    <row r="10">
      <c r="A10" s="1" t="s">
        <v>74</v>
      </c>
      <c r="B10" s="5">
        <v>12028.0</v>
      </c>
    </row>
    <row r="11">
      <c r="A11" s="1" t="s">
        <v>75</v>
      </c>
      <c r="B11" s="5">
        <v>51701.0</v>
      </c>
    </row>
    <row r="12">
      <c r="A12" s="1" t="s">
        <v>76</v>
      </c>
      <c r="B12" s="5">
        <v>12518.0</v>
      </c>
    </row>
    <row r="13">
      <c r="A13" s="1" t="s">
        <v>77</v>
      </c>
      <c r="B13" s="5">
        <v>15134.0</v>
      </c>
    </row>
    <row r="14">
      <c r="A14" s="1" t="s">
        <v>78</v>
      </c>
      <c r="B14" s="5">
        <v>7742.0</v>
      </c>
    </row>
    <row r="15">
      <c r="A15" s="1" t="s">
        <v>79</v>
      </c>
      <c r="B15" s="5">
        <v>12861.0</v>
      </c>
    </row>
    <row r="16">
      <c r="A16" s="1" t="s">
        <v>80</v>
      </c>
      <c r="B16" s="5">
        <v>51495.0</v>
      </c>
    </row>
    <row r="17">
      <c r="A17" s="1" t="s">
        <v>81</v>
      </c>
      <c r="B17" s="5">
        <v>28856.0</v>
      </c>
    </row>
    <row r="18">
      <c r="A18" s="1" t="s">
        <v>82</v>
      </c>
      <c r="B18" s="5">
        <v>43104.0</v>
      </c>
    </row>
    <row r="19">
      <c r="A19" s="1" t="s">
        <v>83</v>
      </c>
      <c r="B19" s="5">
        <v>53799.0</v>
      </c>
    </row>
    <row r="20">
      <c r="A20" s="1" t="s">
        <v>84</v>
      </c>
      <c r="B20" s="5">
        <v>41817.0</v>
      </c>
    </row>
    <row r="21">
      <c r="A21" s="1" t="s">
        <v>85</v>
      </c>
      <c r="B21" s="5">
        <v>1009.0</v>
      </c>
    </row>
    <row r="22">
      <c r="A22" s="1" t="s">
        <v>86</v>
      </c>
      <c r="B22" s="5">
        <v>36505.0</v>
      </c>
    </row>
    <row r="23">
      <c r="A23" s="1" t="s">
        <v>87</v>
      </c>
      <c r="B23" s="5">
        <v>11311.0</v>
      </c>
    </row>
    <row r="24">
      <c r="A24" s="1" t="s">
        <v>88</v>
      </c>
      <c r="B24" s="5">
        <v>37545.0</v>
      </c>
    </row>
    <row r="25">
      <c r="A25" s="1" t="s">
        <v>89</v>
      </c>
      <c r="B25" s="5">
        <v>16551.0</v>
      </c>
    </row>
    <row r="26">
      <c r="A26" s="1" t="s">
        <v>90</v>
      </c>
      <c r="B26" s="5">
        <v>49166.0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</cols>
  <sheetData>
    <row r="1">
      <c r="B1" s="1" t="s">
        <v>91</v>
      </c>
    </row>
    <row r="2">
      <c r="A2" s="1" t="s">
        <v>92</v>
      </c>
      <c r="B2" s="6">
        <v>4000.0</v>
      </c>
    </row>
    <row r="3">
      <c r="A3" s="1" t="s">
        <v>93</v>
      </c>
      <c r="B3" s="4">
        <v>5319.2699999999995</v>
      </c>
    </row>
    <row r="4">
      <c r="A4" s="1" t="s">
        <v>94</v>
      </c>
      <c r="B4" s="4">
        <v>6911.19</v>
      </c>
    </row>
    <row r="5">
      <c r="A5" s="1" t="s">
        <v>95</v>
      </c>
      <c r="B5" s="4">
        <v>8494.2</v>
      </c>
    </row>
    <row r="6">
      <c r="A6" s="1" t="s">
        <v>96</v>
      </c>
      <c r="B6" s="4">
        <v>14546.07</v>
      </c>
    </row>
    <row r="7">
      <c r="A7" s="1" t="s">
        <v>97</v>
      </c>
      <c r="B7" s="4">
        <v>14668.83</v>
      </c>
    </row>
    <row r="8">
      <c r="A8" s="1" t="s">
        <v>98</v>
      </c>
      <c r="B8" s="4">
        <v>17111.16</v>
      </c>
    </row>
    <row r="9">
      <c r="A9" s="1" t="s">
        <v>99</v>
      </c>
      <c r="B9" s="4">
        <v>18806.04</v>
      </c>
    </row>
    <row r="10">
      <c r="A10" s="1" t="s">
        <v>100</v>
      </c>
      <c r="B10" s="4">
        <v>19933.65</v>
      </c>
    </row>
    <row r="11">
      <c r="A11" s="1" t="s">
        <v>101</v>
      </c>
      <c r="B11" s="4">
        <v>20199.96</v>
      </c>
    </row>
    <row r="12">
      <c r="A12" s="1" t="s">
        <v>102</v>
      </c>
      <c r="B12" s="4">
        <v>21988.89</v>
      </c>
    </row>
    <row r="13">
      <c r="A13" s="1" t="s">
        <v>103</v>
      </c>
      <c r="B13" s="4">
        <v>27053.73</v>
      </c>
    </row>
    <row r="14">
      <c r="A14" s="1" t="s">
        <v>104</v>
      </c>
      <c r="B14" s="4">
        <v>27202.23</v>
      </c>
    </row>
    <row r="15">
      <c r="A15" s="1" t="s">
        <v>105</v>
      </c>
      <c r="B15" s="4">
        <v>28402.11</v>
      </c>
    </row>
    <row r="16">
      <c r="A16" s="1" t="s">
        <v>106</v>
      </c>
      <c r="B16" s="4">
        <v>28890.18</v>
      </c>
    </row>
    <row r="17">
      <c r="A17" s="1" t="s">
        <v>107</v>
      </c>
      <c r="B17" s="4">
        <v>29022.84</v>
      </c>
    </row>
    <row r="18">
      <c r="A18" s="1" t="s">
        <v>108</v>
      </c>
      <c r="B18" s="4">
        <v>29820.78</v>
      </c>
    </row>
    <row r="19">
      <c r="A19" s="1" t="s">
        <v>109</v>
      </c>
      <c r="B19" s="4">
        <v>40782.06</v>
      </c>
    </row>
    <row r="20">
      <c r="A20" s="1" t="s">
        <v>110</v>
      </c>
      <c r="B20" s="4">
        <v>41321.61</v>
      </c>
    </row>
    <row r="21">
      <c r="A21" s="1" t="s">
        <v>111</v>
      </c>
      <c r="B21" s="4">
        <v>49954.409999999996</v>
      </c>
    </row>
    <row r="22">
      <c r="A22" s="1" t="s">
        <v>112</v>
      </c>
      <c r="B22" s="4">
        <v>51151.32</v>
      </c>
    </row>
    <row r="23">
      <c r="A23" s="1" t="s">
        <v>113</v>
      </c>
      <c r="B23" s="4">
        <v>51500.79</v>
      </c>
    </row>
    <row r="24">
      <c r="A24" s="1" t="s">
        <v>114</v>
      </c>
      <c r="B24" s="4">
        <v>51944.31</v>
      </c>
    </row>
    <row r="25">
      <c r="A25" s="1" t="s">
        <v>115</v>
      </c>
      <c r="B25" s="4">
        <v>52807.59</v>
      </c>
    </row>
    <row r="26">
      <c r="A26" s="1" t="s">
        <v>116</v>
      </c>
      <c r="B26" s="4">
        <v>55053.9</v>
      </c>
    </row>
    <row r="27">
      <c r="A27" s="1" t="s">
        <v>117</v>
      </c>
      <c r="B27" s="4">
        <v>56189.43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21.63"/>
    <col customWidth="1" min="3" max="3" width="37.88"/>
    <col customWidth="1" min="4" max="4" width="19.88"/>
    <col customWidth="1" min="5" max="5" width="18.5"/>
  </cols>
  <sheetData>
    <row r="1">
      <c r="A1" s="1" t="s">
        <v>118</v>
      </c>
      <c r="B1" s="1" t="s">
        <v>119</v>
      </c>
      <c r="C1" s="1" t="s">
        <v>120</v>
      </c>
      <c r="D1" s="1" t="s">
        <v>121</v>
      </c>
      <c r="E1" s="1" t="s">
        <v>122</v>
      </c>
    </row>
    <row r="2">
      <c r="B2" s="1" t="s">
        <v>123</v>
      </c>
      <c r="C2" s="1" t="s">
        <v>123</v>
      </c>
      <c r="D2" s="1" t="s">
        <v>124</v>
      </c>
      <c r="E2" s="1" t="s">
        <v>124</v>
      </c>
    </row>
    <row r="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  <row r="4">
      <c r="A4" s="1" t="s">
        <v>12</v>
      </c>
      <c r="B4" s="1" t="s">
        <v>109</v>
      </c>
      <c r="C4" s="1" t="s">
        <v>66</v>
      </c>
      <c r="D4" s="5">
        <v>156625.0</v>
      </c>
      <c r="E4" s="5" t="s">
        <v>40</v>
      </c>
    </row>
    <row r="5">
      <c r="A5" s="1" t="s">
        <v>14</v>
      </c>
      <c r="B5" s="1" t="s">
        <v>108</v>
      </c>
      <c r="C5" s="1" t="s">
        <v>67</v>
      </c>
      <c r="D5" s="5">
        <v>145403.0</v>
      </c>
      <c r="E5" s="5" t="s">
        <v>41</v>
      </c>
    </row>
    <row r="6">
      <c r="A6" s="1" t="s">
        <v>16</v>
      </c>
      <c r="B6" s="1" t="s">
        <v>107</v>
      </c>
      <c r="C6" s="1" t="s">
        <v>68</v>
      </c>
      <c r="D6" s="5">
        <v>157343.0</v>
      </c>
      <c r="E6" s="5" t="s">
        <v>42</v>
      </c>
    </row>
    <row r="7">
      <c r="A7" s="1" t="s">
        <v>17</v>
      </c>
      <c r="B7" s="1" t="s">
        <v>114</v>
      </c>
      <c r="C7" s="1" t="s">
        <v>69</v>
      </c>
      <c r="D7" s="5">
        <v>113054.0</v>
      </c>
      <c r="E7" s="5" t="s">
        <v>43</v>
      </c>
    </row>
    <row r="8">
      <c r="A8" s="1" t="s">
        <v>18</v>
      </c>
      <c r="B8" s="1" t="s">
        <v>112</v>
      </c>
      <c r="C8" s="1" t="s">
        <v>70</v>
      </c>
      <c r="D8" s="5">
        <v>135040.0</v>
      </c>
      <c r="E8" s="5" t="s">
        <v>44</v>
      </c>
    </row>
    <row r="9">
      <c r="A9" s="1" t="s">
        <v>19</v>
      </c>
      <c r="B9" s="1" t="s">
        <v>93</v>
      </c>
      <c r="C9" s="1" t="s">
        <v>71</v>
      </c>
      <c r="D9" s="5">
        <v>116804.0</v>
      </c>
      <c r="E9" s="5" t="s">
        <v>45</v>
      </c>
    </row>
    <row r="10">
      <c r="A10" s="1" t="s">
        <v>20</v>
      </c>
      <c r="B10" s="1" t="s">
        <v>106</v>
      </c>
      <c r="C10" s="1" t="s">
        <v>72</v>
      </c>
      <c r="D10" s="5">
        <v>107236.0</v>
      </c>
      <c r="E10" s="5" t="s">
        <v>46</v>
      </c>
    </row>
    <row r="11">
      <c r="A11" s="1" t="s">
        <v>21</v>
      </c>
      <c r="B11" s="1" t="s">
        <v>117</v>
      </c>
      <c r="C11" s="1" t="s">
        <v>73</v>
      </c>
      <c r="D11" s="5">
        <v>144068.0</v>
      </c>
      <c r="E11" s="5" t="s">
        <v>47</v>
      </c>
    </row>
    <row r="12">
      <c r="A12" s="1" t="s">
        <v>22</v>
      </c>
      <c r="B12" s="1" t="s">
        <v>97</v>
      </c>
      <c r="C12" s="1" t="s">
        <v>74</v>
      </c>
      <c r="D12" s="5">
        <v>185102.0</v>
      </c>
      <c r="E12" s="5" t="s">
        <v>48</v>
      </c>
    </row>
    <row r="13">
      <c r="A13" s="1" t="s">
        <v>23</v>
      </c>
      <c r="B13" s="1" t="s">
        <v>110</v>
      </c>
      <c r="C13" s="1" t="s">
        <v>75</v>
      </c>
      <c r="D13" s="5">
        <v>173688.0</v>
      </c>
      <c r="E13" s="5" t="s">
        <v>49</v>
      </c>
    </row>
    <row r="14">
      <c r="A14" s="1" t="s">
        <v>24</v>
      </c>
      <c r="B14" s="1" t="s">
        <v>101</v>
      </c>
      <c r="C14" s="1" t="s">
        <v>76</v>
      </c>
      <c r="D14" s="5">
        <v>188033.0</v>
      </c>
      <c r="E14" s="5" t="s">
        <v>50</v>
      </c>
    </row>
    <row r="15">
      <c r="A15" s="1" t="s">
        <v>25</v>
      </c>
      <c r="B15" s="1" t="s">
        <v>95</v>
      </c>
      <c r="C15" s="1" t="s">
        <v>77</v>
      </c>
      <c r="D15" s="5">
        <v>156599.0</v>
      </c>
      <c r="E15" s="5" t="s">
        <v>51</v>
      </c>
    </row>
    <row r="16">
      <c r="A16" s="1" t="s">
        <v>26</v>
      </c>
      <c r="B16" s="1" t="s">
        <v>115</v>
      </c>
      <c r="C16" s="1" t="s">
        <v>78</v>
      </c>
      <c r="D16" s="5">
        <v>161460.0</v>
      </c>
      <c r="E16" s="5" t="s">
        <v>52</v>
      </c>
    </row>
    <row r="17">
      <c r="A17" s="1" t="s">
        <v>27</v>
      </c>
      <c r="B17" s="1" t="s">
        <v>104</v>
      </c>
      <c r="C17" s="1" t="s">
        <v>79</v>
      </c>
      <c r="D17" s="5">
        <v>123058.0</v>
      </c>
      <c r="E17" s="5" t="s">
        <v>53</v>
      </c>
    </row>
    <row r="18">
      <c r="A18" s="1" t="s">
        <v>28</v>
      </c>
      <c r="B18" s="1" t="s">
        <v>103</v>
      </c>
      <c r="C18" s="1" t="s">
        <v>80</v>
      </c>
      <c r="D18" s="5">
        <v>104307.0</v>
      </c>
      <c r="E18" s="5" t="s">
        <v>54</v>
      </c>
    </row>
    <row r="19">
      <c r="A19" s="1" t="s">
        <v>29</v>
      </c>
      <c r="B19" s="1" t="s">
        <v>113</v>
      </c>
      <c r="C19" s="1" t="s">
        <v>81</v>
      </c>
      <c r="D19" s="5">
        <v>198289.0</v>
      </c>
      <c r="E19" s="5" t="s">
        <v>55</v>
      </c>
    </row>
    <row r="20">
      <c r="A20" s="1" t="s">
        <v>30</v>
      </c>
      <c r="B20" s="1" t="s">
        <v>98</v>
      </c>
      <c r="C20" s="1" t="s">
        <v>82</v>
      </c>
      <c r="D20" s="5">
        <v>149205.0</v>
      </c>
      <c r="E20" s="5" t="s">
        <v>56</v>
      </c>
    </row>
    <row r="21">
      <c r="A21" s="1" t="s">
        <v>31</v>
      </c>
      <c r="B21" s="1" t="s">
        <v>105</v>
      </c>
      <c r="C21" s="1" t="s">
        <v>83</v>
      </c>
      <c r="D21" s="5">
        <v>114386.0</v>
      </c>
      <c r="E21" s="5" t="s">
        <v>57</v>
      </c>
    </row>
    <row r="22">
      <c r="A22" s="1" t="s">
        <v>32</v>
      </c>
      <c r="B22" s="1" t="s">
        <v>96</v>
      </c>
      <c r="C22" s="1" t="s">
        <v>84</v>
      </c>
      <c r="D22" s="5">
        <v>198032.0</v>
      </c>
      <c r="E22" s="5" t="s">
        <v>58</v>
      </c>
    </row>
    <row r="23">
      <c r="A23" s="1" t="s">
        <v>33</v>
      </c>
      <c r="B23" s="1" t="s">
        <v>99</v>
      </c>
      <c r="C23" s="1" t="s">
        <v>85</v>
      </c>
      <c r="D23" s="5">
        <v>163010.0</v>
      </c>
      <c r="E23" s="5" t="s">
        <v>59</v>
      </c>
    </row>
    <row r="24">
      <c r="A24" s="1" t="s">
        <v>34</v>
      </c>
      <c r="B24" s="1" t="s">
        <v>100</v>
      </c>
      <c r="C24" s="1" t="s">
        <v>86</v>
      </c>
      <c r="D24" s="5">
        <v>167734.0</v>
      </c>
      <c r="E24" s="5" t="s">
        <v>60</v>
      </c>
    </row>
    <row r="25">
      <c r="A25" s="1" t="s">
        <v>35</v>
      </c>
      <c r="B25" s="1" t="s">
        <v>94</v>
      </c>
      <c r="C25" s="1" t="s">
        <v>87</v>
      </c>
      <c r="D25" s="5">
        <v>142652.0</v>
      </c>
      <c r="E25" s="5" t="s">
        <v>61</v>
      </c>
    </row>
    <row r="26">
      <c r="A26" s="1" t="s">
        <v>36</v>
      </c>
      <c r="B26" s="1" t="s">
        <v>116</v>
      </c>
      <c r="C26" s="1" t="s">
        <v>88</v>
      </c>
      <c r="D26" s="5">
        <v>111882.0</v>
      </c>
      <c r="E26" s="5" t="s">
        <v>62</v>
      </c>
    </row>
    <row r="27">
      <c r="A27" s="1" t="s">
        <v>37</v>
      </c>
      <c r="B27" s="1" t="s">
        <v>111</v>
      </c>
      <c r="C27" s="1" t="s">
        <v>89</v>
      </c>
      <c r="D27" s="5">
        <v>126155.0</v>
      </c>
      <c r="E27" s="5" t="s">
        <v>63</v>
      </c>
    </row>
    <row r="28">
      <c r="A28" s="1" t="s">
        <v>38</v>
      </c>
      <c r="B28" s="1" t="s">
        <v>102</v>
      </c>
      <c r="C28" s="1" t="s">
        <v>90</v>
      </c>
      <c r="D28" s="5">
        <v>137805.0</v>
      </c>
      <c r="E28" s="5" t="s">
        <v>64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5.13"/>
    <col customWidth="1" min="4" max="4" width="33.5"/>
    <col customWidth="1" min="5" max="5" width="22.63"/>
  </cols>
  <sheetData>
    <row r="1">
      <c r="D1" s="7"/>
      <c r="E1" s="7"/>
    </row>
    <row r="2">
      <c r="D2" s="7"/>
      <c r="E2" s="7"/>
    </row>
    <row r="3">
      <c r="A3" s="1" t="s">
        <v>130</v>
      </c>
      <c r="B3" s="1" t="s">
        <v>125</v>
      </c>
      <c r="C3" s="1" t="s">
        <v>131</v>
      </c>
      <c r="D3" s="8" t="s">
        <v>132</v>
      </c>
      <c r="E3" s="8" t="s">
        <v>133</v>
      </c>
    </row>
    <row r="4">
      <c r="A4" s="8" t="str">
        <f>if(iserror(D4),"",D4)</f>
        <v>Inland Vacuum Ind</v>
      </c>
      <c r="B4" s="8" t="s">
        <v>12</v>
      </c>
      <c r="C4" s="7" t="str">
        <f>vlookup(B4,'Revenue data'!$A$3:$A$27,1,false)</f>
        <v>#N/A</v>
      </c>
      <c r="D4" s="7" t="str">
        <f>vlookup("*"&amp;B4&amp;"*",'Revenue data'!$A$2:$A$28,1,false)</f>
        <v>Inland Vacuum Ind</v>
      </c>
      <c r="E4" s="7" t="str">
        <f>vlookup(left(B4,5)&amp;"*",'Revenue data'!$A$2:$A$27,1,false)</f>
        <v>Inland Vacuum Ind</v>
      </c>
    </row>
    <row r="5">
      <c r="A5" s="8" t="s">
        <v>108</v>
      </c>
      <c r="B5" s="8" t="s">
        <v>14</v>
      </c>
      <c r="C5" s="7" t="str">
        <f>vlookup(B5,'Revenue data'!$A$3:$A$27,1,false)</f>
        <v>#N/A</v>
      </c>
      <c r="D5" s="7" t="str">
        <f>vlookup("*"&amp;B5&amp;"*",'Revenue data'!$A$2:$A$28,1,false)</f>
        <v>Safran2</v>
      </c>
      <c r="E5" s="7" t="str">
        <f>vlookup(left(B5,5)&amp;"*",'Revenue data'!$A$2:$A$27,1,false)</f>
        <v>Safran2</v>
      </c>
    </row>
    <row r="6">
      <c r="A6" s="8" t="str">
        <f t="shared" ref="A6:A17" si="1">if(iserror(D6),"",D6)</f>
        <v>Cjk Manufactur</v>
      </c>
      <c r="B6" s="8" t="s">
        <v>16</v>
      </c>
      <c r="C6" s="7" t="str">
        <f>vlookup(B6,'Revenue data'!$A$3:$A$27,1,false)</f>
        <v>#N/A</v>
      </c>
      <c r="D6" s="7" t="str">
        <f>vlookup("*"&amp;B6&amp;"*",'Revenue data'!$A$2:$A$28,1,false)</f>
        <v>Cjk Manufactur</v>
      </c>
      <c r="E6" s="7" t="str">
        <f>vlookup(left(B6,5)&amp;"*",'Revenue data'!$A$2:$A$27,1,false)</f>
        <v>Cjk Manufactur</v>
      </c>
    </row>
    <row r="7">
      <c r="A7" s="8" t="str">
        <f t="shared" si="1"/>
        <v>Stefan Sydor Opti</v>
      </c>
      <c r="B7" s="8" t="s">
        <v>17</v>
      </c>
      <c r="C7" s="7" t="str">
        <f>vlookup(B7,'Revenue data'!$A$3:$A$27,1,false)</f>
        <v>#N/A</v>
      </c>
      <c r="D7" s="7" t="str">
        <f>vlookup("*"&amp;B7&amp;"*",'Revenue data'!$A$2:$A$28,1,false)</f>
        <v>Stefan Sydor Opti</v>
      </c>
      <c r="E7" s="7" t="str">
        <f>vlookup(left(B7,5)&amp;"*",'Revenue data'!$A$2:$A$27,1,false)</f>
        <v>#N/A</v>
      </c>
    </row>
    <row r="8">
      <c r="A8" s="8" t="str">
        <f t="shared" si="1"/>
        <v/>
      </c>
      <c r="B8" s="8" t="s">
        <v>18</v>
      </c>
      <c r="C8" s="7" t="str">
        <f>vlookup(B8,'Revenue data'!$A$3:$A$27,1,false)</f>
        <v>#N/A</v>
      </c>
      <c r="D8" s="7" t="str">
        <f>vlookup("*"&amp;B8&amp;"*",'Revenue data'!$A$2:$A$28,1,false)</f>
        <v>#N/A</v>
      </c>
      <c r="E8" s="7" t="str">
        <f>vlookup(left(B8,5)&amp;"*",'Revenue data'!$A$2:$A$27,1,false)</f>
        <v>#N/A</v>
      </c>
    </row>
    <row r="9">
      <c r="A9" s="8" t="str">
        <f t="shared" si="1"/>
        <v>Larsen, P.E., L.S.</v>
      </c>
      <c r="B9" s="8" t="s">
        <v>19</v>
      </c>
      <c r="C9" s="7" t="str">
        <f>vlookup(B9,'Revenue data'!$A$3:$A$27,1,false)</f>
        <v>#N/A</v>
      </c>
      <c r="D9" s="7" t="str">
        <f>vlookup("*"&amp;B9&amp;"*",'Revenue data'!$A$2:$A$28,1,false)</f>
        <v>Larsen, P.E., L.S.</v>
      </c>
      <c r="E9" s="7" t="str">
        <f>vlookup(left(B9,5)&amp;"*",'Revenue data'!$A$2:$A$27,1,false)</f>
        <v>Larsen, P.E., L.S.</v>
      </c>
    </row>
    <row r="10">
      <c r="A10" s="8" t="str">
        <f t="shared" si="1"/>
        <v/>
      </c>
      <c r="B10" s="8" t="s">
        <v>20</v>
      </c>
      <c r="C10" s="7" t="str">
        <f>vlookup(B10,'Revenue data'!$A$3:$A$27,1,false)</f>
        <v>#N/A</v>
      </c>
      <c r="D10" s="7" t="str">
        <f>vlookup("*"&amp;B10&amp;"*",'Revenue data'!$A$2:$A$28,1,false)</f>
        <v>#N/A</v>
      </c>
      <c r="E10" s="7" t="str">
        <f>vlookup(left(B10,5)&amp;"*",'Revenue data'!$A$2:$A$27,1,false)</f>
        <v>#N/A</v>
      </c>
    </row>
    <row r="11">
      <c r="A11" s="8" t="str">
        <f t="shared" si="1"/>
        <v/>
      </c>
      <c r="B11" s="8" t="s">
        <v>21</v>
      </c>
      <c r="C11" s="7" t="str">
        <f>vlookup(B11,'Revenue data'!$A$3:$A$27,1,false)</f>
        <v>#N/A</v>
      </c>
      <c r="D11" s="7" t="str">
        <f>vlookup("*"&amp;B11&amp;"*",'Revenue data'!$A$2:$A$28,1,false)</f>
        <v>#N/A</v>
      </c>
      <c r="E11" s="7" t="str">
        <f>vlookup(left(B11,5)&amp;"*",'Revenue data'!$A$2:$A$27,1,false)</f>
        <v>#N/A</v>
      </c>
    </row>
    <row r="12">
      <c r="A12" s="8" t="str">
        <f t="shared" si="1"/>
        <v>Ema Design Aut</v>
      </c>
      <c r="B12" s="8" t="s">
        <v>22</v>
      </c>
      <c r="C12" s="7" t="str">
        <f>vlookup(B12,'Revenue data'!$A$3:$A$27,1,false)</f>
        <v>#N/A</v>
      </c>
      <c r="D12" s="7" t="str">
        <f>vlookup("*"&amp;B12&amp;"*",'Revenue data'!$A$2:$A$28,1,false)</f>
        <v>Ema Design Aut</v>
      </c>
      <c r="E12" s="7" t="str">
        <f>vlookup(left(B12,5)&amp;"*",'Revenue data'!$A$2:$A$27,1,false)</f>
        <v>Ema Design Aut</v>
      </c>
    </row>
    <row r="13">
      <c r="A13" s="8" t="str">
        <f t="shared" si="1"/>
        <v>Saelig Company, I</v>
      </c>
      <c r="B13" s="8" t="s">
        <v>23</v>
      </c>
      <c r="C13" s="7" t="str">
        <f>vlookup(B13,'Revenue data'!$A$3:$A$27,1,false)</f>
        <v>#N/A</v>
      </c>
      <c r="D13" s="7" t="str">
        <f>vlookup("*"&amp;B13&amp;"*",'Revenue data'!$A$2:$A$28,1,false)</f>
        <v>Saelig Company, I</v>
      </c>
      <c r="E13" s="7" t="str">
        <f>vlookup(left(B13,5)&amp;"*",'Revenue data'!$A$2:$A$27,1,false)</f>
        <v>Saelig Company, I</v>
      </c>
    </row>
    <row r="14">
      <c r="A14" s="8" t="str">
        <f t="shared" si="1"/>
        <v>Intivity Inc.</v>
      </c>
      <c r="B14" s="8" t="s">
        <v>24</v>
      </c>
      <c r="C14" s="7" t="str">
        <f>vlookup(B14,'Revenue data'!$A$3:$A$27,1,false)</f>
        <v>#N/A</v>
      </c>
      <c r="D14" s="7" t="str">
        <f>vlookup("*"&amp;B14&amp;"*",'Revenue data'!$A$2:$A$28,1,false)</f>
        <v>Intivity Inc.</v>
      </c>
      <c r="E14" s="7" t="str">
        <f>vlookup(left(B14,5)&amp;"*",'Revenue data'!$A$2:$A$27,1,false)</f>
        <v>Intivity Inc.</v>
      </c>
    </row>
    <row r="15">
      <c r="A15" s="8" t="str">
        <f t="shared" si="1"/>
        <v>Photikon Corp</v>
      </c>
      <c r="B15" s="8" t="s">
        <v>25</v>
      </c>
      <c r="C15" s="7" t="str">
        <f>vlookup(B15,'Revenue data'!$A$3:$A$27,1,false)</f>
        <v>#N/A</v>
      </c>
      <c r="D15" s="7" t="str">
        <f>vlookup("*"&amp;B15&amp;"*",'Revenue data'!$A$2:$A$28,1,false)</f>
        <v>Photikon Corp</v>
      </c>
      <c r="E15" s="7" t="str">
        <f>vlookup(left(B15,5)&amp;"*",'Revenue data'!$A$2:$A$27,1,false)</f>
        <v>Photikon Corp</v>
      </c>
    </row>
    <row r="16">
      <c r="A16" s="8" t="str">
        <f t="shared" si="1"/>
        <v>Seibold Security I</v>
      </c>
      <c r="B16" s="8" t="s">
        <v>26</v>
      </c>
      <c r="C16" s="7" t="str">
        <f>vlookup(B16,'Revenue data'!$A$3:$A$27,1,false)</f>
        <v>#N/A</v>
      </c>
      <c r="D16" s="7" t="str">
        <f>vlookup("*"&amp;B16&amp;"*",'Revenue data'!$A$2:$A$28,1,false)</f>
        <v>Seibold Security I</v>
      </c>
      <c r="E16" s="7" t="str">
        <f>vlookup(left(B16,5)&amp;"*",'Revenue data'!$A$2:$A$27,1,false)</f>
        <v>Seibold Security I</v>
      </c>
    </row>
    <row r="17">
      <c r="A17" s="8" t="str">
        <f t="shared" si="1"/>
        <v>Turner Bellows In</v>
      </c>
      <c r="B17" s="8" t="s">
        <v>27</v>
      </c>
      <c r="C17" s="7" t="str">
        <f>vlookup(B17,'Revenue data'!$A$3:$A$27,1,false)</f>
        <v>#N/A</v>
      </c>
      <c r="D17" s="7" t="str">
        <f>vlookup("*"&amp;B17&amp;"*",'Revenue data'!$A$2:$A$28,1,false)</f>
        <v>Turner Bellows In</v>
      </c>
      <c r="E17" s="7" t="str">
        <f>vlookup(left(B17,5)&amp;"*",'Revenue data'!$A$2:$A$27,1,false)</f>
        <v>Turner Bellows In</v>
      </c>
    </row>
    <row r="18">
      <c r="A18" s="8" t="str">
        <f>E18</f>
        <v>Day Environmen</v>
      </c>
      <c r="B18" s="8" t="s">
        <v>28</v>
      </c>
      <c r="C18" s="7" t="str">
        <f>vlookup(B18,'Revenue data'!$A$3:$A$27,1,false)</f>
        <v>#N/A</v>
      </c>
      <c r="D18" s="7" t="str">
        <f>vlookup("*"&amp;B18&amp;"*",'Revenue data'!$A$2:$A$28,1,false)</f>
        <v>#N/A</v>
      </c>
      <c r="E18" s="7" t="str">
        <f>vlookup(left(B18,5)&amp;"*",'Revenue data'!$A$2:$A$27,1,false)</f>
        <v>Day Environmen</v>
      </c>
    </row>
    <row r="19">
      <c r="A19" s="8" t="str">
        <f t="shared" ref="A19:A21" si="2">if(iserror(D19),"",D19)</f>
        <v>Nordon, Inc.</v>
      </c>
      <c r="B19" s="8" t="s">
        <v>29</v>
      </c>
      <c r="C19" s="7" t="str">
        <f>vlookup(B19,'Revenue data'!$A$3:$A$27,1,false)</f>
        <v>#N/A</v>
      </c>
      <c r="D19" s="7" t="str">
        <f>vlookup("*"&amp;B19&amp;"*",'Revenue data'!$A$2:$A$28,1,false)</f>
        <v>Nordon, Inc.</v>
      </c>
      <c r="E19" s="7" t="str">
        <f>vlookup(left(B19,5)&amp;"*",'Revenue data'!$A$2:$A$27,1,false)</f>
        <v>Nordon, Inc.</v>
      </c>
    </row>
    <row r="20">
      <c r="A20" s="8" t="str">
        <f t="shared" si="2"/>
        <v/>
      </c>
      <c r="B20" s="8" t="s">
        <v>30</v>
      </c>
      <c r="C20" s="7" t="str">
        <f>vlookup(B20,'Revenue data'!$A$3:$A$27,1,false)</f>
        <v>#N/A</v>
      </c>
      <c r="D20" s="7" t="str">
        <f>vlookup("*"&amp;B20&amp;"*",'Revenue data'!$A$2:$A$28,1,false)</f>
        <v>#N/A</v>
      </c>
      <c r="E20" s="7" t="str">
        <f>vlookup(left(B20,5)&amp;"*",'Revenue data'!$A$2:$A$27,1,false)</f>
        <v>#N/A</v>
      </c>
    </row>
    <row r="21">
      <c r="A21" s="8" t="str">
        <f t="shared" si="2"/>
        <v>Photonamics Inc</v>
      </c>
      <c r="B21" s="8" t="s">
        <v>31</v>
      </c>
      <c r="C21" s="7" t="str">
        <f>vlookup(B21,'Revenue data'!$A$3:$A$27,1,false)</f>
        <v>#N/A</v>
      </c>
      <c r="D21" s="7" t="str">
        <f>vlookup("*"&amp;B21&amp;"*",'Revenue data'!$A$2:$A$28,1,false)</f>
        <v>Photonamics Inc</v>
      </c>
      <c r="E21" s="7" t="str">
        <f>vlookup(left(B21,5)&amp;"*",'Revenue data'!$A$2:$A$27,1,false)</f>
        <v>Photonamics Inc</v>
      </c>
    </row>
    <row r="22">
      <c r="A22" s="8" t="str">
        <f>E22</f>
        <v>Allstate Tool And D</v>
      </c>
      <c r="B22" s="8" t="s">
        <v>32</v>
      </c>
      <c r="C22" s="7" t="str">
        <f>vlookup(B22,'Revenue data'!$A$3:$A$27,1,false)</f>
        <v>#N/A</v>
      </c>
      <c r="D22" s="7" t="str">
        <f>vlookup("*"&amp;B22&amp;"*",'Revenue data'!$A$2:$A$28,1,false)</f>
        <v>#N/A</v>
      </c>
      <c r="E22" s="7" t="str">
        <f>vlookup(left(B22,5)&amp;"*",'Revenue data'!$A$2:$A$27,1,false)</f>
        <v>Allstate Tool And D</v>
      </c>
    </row>
    <row r="23">
      <c r="A23" s="8" t="str">
        <f t="shared" ref="A23:A24" si="3">if(iserror(D23),"",D23)</f>
        <v>Precise Tool &amp; Man</v>
      </c>
      <c r="B23" s="8" t="s">
        <v>33</v>
      </c>
      <c r="C23" s="7" t="str">
        <f>vlookup(B23,'Revenue data'!$A$3:$A$27,1,false)</f>
        <v>#N/A</v>
      </c>
      <c r="D23" s="7" t="str">
        <f>vlookup("*"&amp;B23&amp;"*",'Revenue data'!$A$2:$A$28,1,false)</f>
        <v>Precise Tool &amp; Man</v>
      </c>
      <c r="E23" s="7" t="str">
        <f>vlookup(left(B23,5)&amp;"*",'Revenue data'!$A$2:$A$27,1,false)</f>
        <v>Precise Tool &amp; Man</v>
      </c>
    </row>
    <row r="24">
      <c r="A24" s="8" t="str">
        <f t="shared" si="3"/>
        <v>Function5 Technology</v>
      </c>
      <c r="B24" s="8" t="s">
        <v>34</v>
      </c>
      <c r="C24" s="7" t="str">
        <f>vlookup(B24,'Revenue data'!$A$3:$A$27,1,false)</f>
        <v>#N/A</v>
      </c>
      <c r="D24" s="7" t="str">
        <f>vlookup("*"&amp;B24&amp;"*",'Revenue data'!$A$2:$A$28,1,false)</f>
        <v>Function5 Technology</v>
      </c>
      <c r="E24" s="7" t="str">
        <f>vlookup(left(B24,5)&amp;"*",'Revenue data'!$A$2:$A$27,1,false)</f>
        <v>Function5 Technology</v>
      </c>
    </row>
    <row r="25">
      <c r="A25" s="8" t="str">
        <f>E25</f>
        <v>Kal Manufactur</v>
      </c>
      <c r="B25" s="8" t="s">
        <v>35</v>
      </c>
      <c r="C25" s="7" t="str">
        <f>vlookup(B25,'Revenue data'!$A$3:$A$27,1,false)</f>
        <v>#N/A</v>
      </c>
      <c r="D25" s="7" t="str">
        <f>vlookup("*"&amp;B25&amp;"*",'Revenue data'!$A$2:$A$28,1,false)</f>
        <v>#N/A</v>
      </c>
      <c r="E25" s="7" t="str">
        <f>vlookup(left(B25,5)&amp;"*",'Revenue data'!$A$2:$A$27,1,false)</f>
        <v>Kal Manufactur</v>
      </c>
    </row>
    <row r="26">
      <c r="A26" s="8" t="str">
        <f t="shared" ref="A26:A28" si="4">if(iserror(D26),"",D26)</f>
        <v>Vuzix Corp</v>
      </c>
      <c r="B26" s="8" t="s">
        <v>36</v>
      </c>
      <c r="C26" s="7" t="str">
        <f>vlookup(B26,'Revenue data'!$A$3:$A$27,1,false)</f>
        <v>#N/A</v>
      </c>
      <c r="D26" s="7" t="str">
        <f>vlookup("*"&amp;B26&amp;"*",'Revenue data'!$A$2:$A$28,1,false)</f>
        <v>Vuzix Corp</v>
      </c>
      <c r="E26" s="7" t="str">
        <f>vlookup(left(B26,5)&amp;"*",'Revenue data'!$A$2:$A$27,1,false)</f>
        <v>Vuzix Corp</v>
      </c>
    </row>
    <row r="27">
      <c r="A27" s="8" t="str">
        <f t="shared" si="4"/>
        <v>Cyncon Equipment,</v>
      </c>
      <c r="B27" s="8" t="s">
        <v>37</v>
      </c>
      <c r="C27" s="7" t="str">
        <f>vlookup(B27,'Revenue data'!$A$3:$A$27,1,false)</f>
        <v>#N/A</v>
      </c>
      <c r="D27" s="7" t="str">
        <f>vlookup("*"&amp;B27&amp;"*",'Revenue data'!$A$2:$A$28,1,false)</f>
        <v>Cyncon Equipment,</v>
      </c>
      <c r="E27" s="7" t="str">
        <f>vlookup(left(B27,5)&amp;"*",'Revenue data'!$A$2:$A$27,1,false)</f>
        <v>Cyncon Equipment,</v>
      </c>
    </row>
    <row r="28">
      <c r="A28" s="8" t="str">
        <f t="shared" si="4"/>
        <v>Amchar Wholesale,</v>
      </c>
      <c r="B28" s="8" t="s">
        <v>38</v>
      </c>
      <c r="C28" s="7" t="str">
        <f>vlookup(B28,'Revenue data'!$A$3:$A$27,1,false)</f>
        <v>#N/A</v>
      </c>
      <c r="D28" s="7" t="str">
        <f>vlookup("*"&amp;B28&amp;"*",'Revenue data'!$A$2:$A$28,1,false)</f>
        <v>Amchar Wholesale,</v>
      </c>
      <c r="E28" s="7" t="str">
        <f>vlookup(left(B28,5)&amp;"*",'Revenue data'!$A$2:$A$27,1,false)</f>
        <v>Amchar Wholesale,</v>
      </c>
    </row>
    <row r="29">
      <c r="D29" s="7"/>
      <c r="E29" s="7"/>
    </row>
    <row r="30">
      <c r="D30" s="7"/>
      <c r="E30" s="7"/>
    </row>
    <row r="31">
      <c r="D31" s="7"/>
      <c r="E31" s="7"/>
    </row>
    <row r="32">
      <c r="D32" s="7"/>
      <c r="E32" s="7"/>
    </row>
    <row r="33">
      <c r="D33" s="7"/>
      <c r="E33" s="7"/>
    </row>
    <row r="34">
      <c r="D34" s="7"/>
      <c r="E34" s="7"/>
    </row>
    <row r="35">
      <c r="D35" s="7"/>
      <c r="E35" s="7"/>
    </row>
    <row r="36">
      <c r="D36" s="7"/>
      <c r="E36" s="7"/>
    </row>
    <row r="37">
      <c r="D37" s="7"/>
      <c r="E37" s="7"/>
    </row>
    <row r="38">
      <c r="D38" s="7"/>
      <c r="E38" s="7"/>
    </row>
    <row r="39">
      <c r="D39" s="7"/>
      <c r="E39" s="7"/>
    </row>
    <row r="40">
      <c r="D40" s="7"/>
      <c r="E40" s="7"/>
    </row>
    <row r="41">
      <c r="D41" s="7"/>
      <c r="E41" s="7"/>
    </row>
    <row r="42">
      <c r="D42" s="7"/>
      <c r="E42" s="7"/>
    </row>
    <row r="43">
      <c r="D43" s="7"/>
      <c r="E43" s="7"/>
    </row>
    <row r="44">
      <c r="D44" s="7"/>
      <c r="E44" s="7"/>
    </row>
    <row r="45">
      <c r="D45" s="7"/>
      <c r="E45" s="7"/>
    </row>
    <row r="46">
      <c r="D46" s="7"/>
      <c r="E46" s="7"/>
    </row>
    <row r="47">
      <c r="D47" s="7"/>
      <c r="E47" s="7"/>
    </row>
    <row r="48">
      <c r="D48" s="7"/>
      <c r="E48" s="7"/>
    </row>
    <row r="49">
      <c r="D49" s="7"/>
      <c r="E49" s="7"/>
    </row>
    <row r="50">
      <c r="D50" s="7"/>
      <c r="E50" s="7"/>
    </row>
    <row r="51">
      <c r="D51" s="7"/>
      <c r="E51" s="7"/>
    </row>
    <row r="52">
      <c r="D52" s="7"/>
      <c r="E52" s="7"/>
    </row>
    <row r="53">
      <c r="D53" s="7"/>
      <c r="E53" s="7"/>
    </row>
    <row r="54">
      <c r="D54" s="7"/>
      <c r="E54" s="7"/>
    </row>
    <row r="55">
      <c r="D55" s="7"/>
      <c r="E55" s="7"/>
    </row>
    <row r="56">
      <c r="D56" s="7"/>
      <c r="E56" s="7"/>
    </row>
    <row r="57">
      <c r="D57" s="7"/>
      <c r="E57" s="7"/>
    </row>
    <row r="58">
      <c r="D58" s="7"/>
      <c r="E58" s="7"/>
    </row>
    <row r="59">
      <c r="D59" s="7"/>
      <c r="E59" s="7"/>
    </row>
    <row r="60">
      <c r="D60" s="7"/>
      <c r="E60" s="7"/>
    </row>
    <row r="61">
      <c r="D61" s="7"/>
      <c r="E61" s="7"/>
    </row>
    <row r="62">
      <c r="D62" s="7"/>
      <c r="E62" s="7"/>
    </row>
    <row r="63">
      <c r="D63" s="7"/>
      <c r="E63" s="7"/>
    </row>
    <row r="64">
      <c r="D64" s="7"/>
      <c r="E64" s="7"/>
    </row>
    <row r="65">
      <c r="D65" s="7"/>
      <c r="E65" s="7"/>
    </row>
    <row r="66">
      <c r="D66" s="7"/>
      <c r="E66" s="7"/>
    </row>
    <row r="67">
      <c r="D67" s="7"/>
      <c r="E67" s="7"/>
    </row>
    <row r="68">
      <c r="D68" s="7"/>
      <c r="E68" s="7"/>
    </row>
    <row r="69">
      <c r="D69" s="7"/>
      <c r="E69" s="7"/>
    </row>
    <row r="70">
      <c r="D70" s="7"/>
      <c r="E70" s="7"/>
    </row>
    <row r="71">
      <c r="D71" s="7"/>
      <c r="E71" s="7"/>
    </row>
    <row r="72">
      <c r="D72" s="7"/>
      <c r="E72" s="7"/>
    </row>
    <row r="73">
      <c r="D73" s="7"/>
      <c r="E73" s="7"/>
    </row>
    <row r="74">
      <c r="D74" s="7"/>
      <c r="E74" s="7"/>
    </row>
    <row r="75">
      <c r="D75" s="7"/>
      <c r="E75" s="7"/>
    </row>
    <row r="76">
      <c r="D76" s="7"/>
      <c r="E76" s="7"/>
    </row>
    <row r="77">
      <c r="D77" s="7"/>
      <c r="E77" s="7"/>
    </row>
    <row r="78">
      <c r="D78" s="7"/>
      <c r="E78" s="7"/>
    </row>
    <row r="79">
      <c r="D79" s="7"/>
      <c r="E79" s="7"/>
    </row>
    <row r="80">
      <c r="D80" s="7"/>
      <c r="E80" s="7"/>
    </row>
    <row r="81">
      <c r="D81" s="7"/>
      <c r="E81" s="7"/>
    </row>
    <row r="82">
      <c r="D82" s="7"/>
      <c r="E82" s="7"/>
    </row>
    <row r="83">
      <c r="D83" s="7"/>
      <c r="E83" s="7"/>
    </row>
    <row r="84">
      <c r="D84" s="7"/>
      <c r="E84" s="7"/>
    </row>
    <row r="85">
      <c r="D85" s="7"/>
      <c r="E85" s="7"/>
    </row>
    <row r="86">
      <c r="D86" s="7"/>
      <c r="E86" s="7"/>
    </row>
    <row r="87">
      <c r="D87" s="7"/>
      <c r="E87" s="7"/>
    </row>
    <row r="88">
      <c r="D88" s="7"/>
      <c r="E88" s="7"/>
    </row>
    <row r="89">
      <c r="D89" s="7"/>
      <c r="E89" s="7"/>
    </row>
    <row r="90">
      <c r="D90" s="7"/>
      <c r="E90" s="7"/>
    </row>
    <row r="91">
      <c r="D91" s="7"/>
      <c r="E91" s="7"/>
    </row>
    <row r="92">
      <c r="D92" s="7"/>
      <c r="E92" s="7"/>
    </row>
    <row r="93">
      <c r="D93" s="7"/>
      <c r="E93" s="7"/>
    </row>
    <row r="94">
      <c r="D94" s="7"/>
      <c r="E94" s="7"/>
    </row>
    <row r="95">
      <c r="D95" s="7"/>
      <c r="E95" s="7"/>
    </row>
    <row r="96">
      <c r="D96" s="7"/>
      <c r="E96" s="7"/>
    </row>
    <row r="97">
      <c r="D97" s="7"/>
      <c r="E97" s="7"/>
    </row>
    <row r="98">
      <c r="D98" s="7"/>
      <c r="E98" s="7"/>
    </row>
    <row r="99">
      <c r="D99" s="7"/>
      <c r="E99" s="7"/>
    </row>
    <row r="100">
      <c r="D100" s="7"/>
      <c r="E100" s="7"/>
    </row>
    <row r="101">
      <c r="D101" s="7"/>
      <c r="E101" s="7"/>
    </row>
    <row r="102">
      <c r="D102" s="7"/>
      <c r="E102" s="7"/>
    </row>
    <row r="103">
      <c r="D103" s="7"/>
      <c r="E103" s="7"/>
    </row>
    <row r="104">
      <c r="D104" s="7"/>
      <c r="E104" s="7"/>
    </row>
    <row r="105">
      <c r="D105" s="7"/>
      <c r="E105" s="7"/>
    </row>
    <row r="106">
      <c r="D106" s="7"/>
      <c r="E106" s="7"/>
    </row>
    <row r="107">
      <c r="D107" s="7"/>
      <c r="E107" s="7"/>
    </row>
    <row r="108">
      <c r="D108" s="7"/>
      <c r="E108" s="7"/>
    </row>
    <row r="109">
      <c r="D109" s="7"/>
      <c r="E109" s="7"/>
    </row>
    <row r="110">
      <c r="D110" s="7"/>
      <c r="E110" s="7"/>
    </row>
    <row r="111">
      <c r="D111" s="7"/>
      <c r="E111" s="7"/>
    </row>
    <row r="112">
      <c r="D112" s="7"/>
      <c r="E112" s="7"/>
    </row>
    <row r="113">
      <c r="D113" s="7"/>
      <c r="E113" s="7"/>
    </row>
    <row r="114">
      <c r="D114" s="7"/>
      <c r="E114" s="7"/>
    </row>
    <row r="115">
      <c r="D115" s="7"/>
      <c r="E115" s="7"/>
    </row>
    <row r="116">
      <c r="D116" s="7"/>
      <c r="E116" s="7"/>
    </row>
    <row r="117">
      <c r="D117" s="7"/>
      <c r="E117" s="7"/>
    </row>
    <row r="118">
      <c r="D118" s="7"/>
      <c r="E118" s="7"/>
    </row>
    <row r="119">
      <c r="D119" s="7"/>
      <c r="E119" s="7"/>
    </row>
    <row r="120">
      <c r="D120" s="7"/>
      <c r="E120" s="7"/>
    </row>
    <row r="121">
      <c r="D121" s="7"/>
      <c r="E121" s="7"/>
    </row>
    <row r="122">
      <c r="D122" s="7"/>
      <c r="E122" s="7"/>
    </row>
    <row r="123">
      <c r="D123" s="7"/>
      <c r="E123" s="7"/>
    </row>
    <row r="124">
      <c r="D124" s="7"/>
      <c r="E124" s="7"/>
    </row>
    <row r="125">
      <c r="D125" s="7"/>
      <c r="E125" s="7"/>
    </row>
    <row r="126">
      <c r="D126" s="7"/>
      <c r="E126" s="7"/>
    </row>
    <row r="127">
      <c r="D127" s="7"/>
      <c r="E127" s="7"/>
    </row>
    <row r="128">
      <c r="D128" s="7"/>
      <c r="E128" s="7"/>
    </row>
    <row r="129">
      <c r="D129" s="7"/>
      <c r="E129" s="7"/>
    </row>
    <row r="130">
      <c r="D130" s="7"/>
      <c r="E130" s="7"/>
    </row>
    <row r="131">
      <c r="D131" s="7"/>
      <c r="E131" s="7"/>
    </row>
    <row r="132">
      <c r="D132" s="7"/>
      <c r="E132" s="7"/>
    </row>
    <row r="133">
      <c r="D133" s="7"/>
      <c r="E133" s="7"/>
    </row>
    <row r="134">
      <c r="D134" s="7"/>
      <c r="E134" s="7"/>
    </row>
    <row r="135">
      <c r="D135" s="7"/>
      <c r="E135" s="7"/>
    </row>
    <row r="136">
      <c r="D136" s="7"/>
      <c r="E136" s="7"/>
    </row>
    <row r="137">
      <c r="D137" s="7"/>
      <c r="E137" s="7"/>
    </row>
    <row r="138">
      <c r="D138" s="7"/>
      <c r="E138" s="7"/>
    </row>
    <row r="139">
      <c r="D139" s="7"/>
      <c r="E139" s="7"/>
    </row>
    <row r="140">
      <c r="D140" s="7"/>
      <c r="E140" s="7"/>
    </row>
    <row r="141">
      <c r="D141" s="7"/>
      <c r="E141" s="7"/>
    </row>
    <row r="142">
      <c r="D142" s="7"/>
      <c r="E142" s="7"/>
    </row>
    <row r="143">
      <c r="D143" s="7"/>
      <c r="E143" s="7"/>
    </row>
    <row r="144">
      <c r="D144" s="7"/>
      <c r="E144" s="7"/>
    </row>
    <row r="145">
      <c r="D145" s="7"/>
      <c r="E145" s="7"/>
    </row>
    <row r="146">
      <c r="D146" s="7"/>
      <c r="E146" s="7"/>
    </row>
    <row r="147">
      <c r="D147" s="7"/>
      <c r="E147" s="7"/>
    </row>
    <row r="148">
      <c r="D148" s="7"/>
      <c r="E148" s="7"/>
    </row>
    <row r="149">
      <c r="D149" s="7"/>
      <c r="E149" s="7"/>
    </row>
    <row r="150">
      <c r="D150" s="7"/>
      <c r="E150" s="7"/>
    </row>
    <row r="151">
      <c r="D151" s="7"/>
      <c r="E151" s="7"/>
    </row>
    <row r="152">
      <c r="D152" s="7"/>
      <c r="E152" s="7"/>
    </row>
    <row r="153">
      <c r="D153" s="7"/>
      <c r="E153" s="7"/>
    </row>
    <row r="154">
      <c r="D154" s="7"/>
      <c r="E154" s="7"/>
    </row>
    <row r="155">
      <c r="D155" s="7"/>
      <c r="E155" s="7"/>
    </row>
    <row r="156">
      <c r="D156" s="7"/>
      <c r="E156" s="7"/>
    </row>
    <row r="157">
      <c r="D157" s="7"/>
      <c r="E157" s="7"/>
    </row>
    <row r="158">
      <c r="D158" s="7"/>
      <c r="E158" s="7"/>
    </row>
    <row r="159">
      <c r="D159" s="7"/>
      <c r="E159" s="7"/>
    </row>
    <row r="160">
      <c r="D160" s="7"/>
      <c r="E160" s="7"/>
    </row>
    <row r="161">
      <c r="D161" s="7"/>
      <c r="E161" s="7"/>
    </row>
    <row r="162">
      <c r="D162" s="7"/>
      <c r="E162" s="7"/>
    </row>
    <row r="163">
      <c r="D163" s="7"/>
      <c r="E163" s="7"/>
    </row>
    <row r="164">
      <c r="D164" s="7"/>
      <c r="E164" s="7"/>
    </row>
    <row r="165">
      <c r="D165" s="7"/>
      <c r="E165" s="7"/>
    </row>
    <row r="166">
      <c r="D166" s="7"/>
      <c r="E166" s="7"/>
    </row>
    <row r="167">
      <c r="D167" s="7"/>
      <c r="E167" s="7"/>
    </row>
    <row r="168">
      <c r="D168" s="7"/>
      <c r="E168" s="7"/>
    </row>
    <row r="169">
      <c r="D169" s="7"/>
      <c r="E169" s="7"/>
    </row>
    <row r="170">
      <c r="D170" s="7"/>
      <c r="E170" s="7"/>
    </row>
    <row r="171">
      <c r="D171" s="7"/>
      <c r="E171" s="7"/>
    </row>
    <row r="172">
      <c r="D172" s="7"/>
      <c r="E172" s="7"/>
    </row>
    <row r="173">
      <c r="D173" s="7"/>
      <c r="E173" s="7"/>
    </row>
    <row r="174">
      <c r="D174" s="7"/>
      <c r="E174" s="7"/>
    </row>
    <row r="175">
      <c r="D175" s="7"/>
      <c r="E175" s="7"/>
    </row>
    <row r="176">
      <c r="D176" s="7"/>
      <c r="E176" s="7"/>
    </row>
    <row r="177">
      <c r="D177" s="7"/>
      <c r="E177" s="7"/>
    </row>
    <row r="178">
      <c r="D178" s="7"/>
      <c r="E178" s="7"/>
    </row>
    <row r="179">
      <c r="D179" s="7"/>
      <c r="E179" s="7"/>
    </row>
    <row r="180">
      <c r="D180" s="7"/>
      <c r="E180" s="7"/>
    </row>
    <row r="181">
      <c r="D181" s="7"/>
      <c r="E181" s="7"/>
    </row>
    <row r="182">
      <c r="D182" s="7"/>
      <c r="E182" s="7"/>
    </row>
    <row r="183">
      <c r="D183" s="7"/>
      <c r="E183" s="7"/>
    </row>
    <row r="184">
      <c r="D184" s="7"/>
      <c r="E184" s="7"/>
    </row>
    <row r="185">
      <c r="D185" s="7"/>
      <c r="E185" s="7"/>
    </row>
    <row r="186">
      <c r="D186" s="7"/>
      <c r="E186" s="7"/>
    </row>
    <row r="187">
      <c r="D187" s="7"/>
      <c r="E187" s="7"/>
    </row>
    <row r="188">
      <c r="D188" s="7"/>
      <c r="E188" s="7"/>
    </row>
    <row r="189">
      <c r="D189" s="7"/>
      <c r="E189" s="7"/>
    </row>
    <row r="190">
      <c r="D190" s="7"/>
      <c r="E190" s="7"/>
    </row>
    <row r="191">
      <c r="D191" s="7"/>
      <c r="E191" s="7"/>
    </row>
    <row r="192">
      <c r="D192" s="7"/>
      <c r="E192" s="7"/>
    </row>
    <row r="193">
      <c r="D193" s="7"/>
      <c r="E193" s="7"/>
    </row>
    <row r="194">
      <c r="D194" s="7"/>
      <c r="E194" s="7"/>
    </row>
    <row r="195">
      <c r="D195" s="7"/>
      <c r="E195" s="7"/>
    </row>
    <row r="196">
      <c r="D196" s="7"/>
      <c r="E196" s="7"/>
    </row>
    <row r="197">
      <c r="D197" s="7"/>
      <c r="E197" s="7"/>
    </row>
    <row r="198">
      <c r="D198" s="7"/>
      <c r="E198" s="7"/>
    </row>
    <row r="199">
      <c r="D199" s="7"/>
      <c r="E199" s="7"/>
    </row>
    <row r="200">
      <c r="D200" s="7"/>
      <c r="E200" s="7"/>
    </row>
    <row r="201">
      <c r="D201" s="7"/>
      <c r="E201" s="7"/>
    </row>
    <row r="202">
      <c r="D202" s="7"/>
      <c r="E202" s="7"/>
    </row>
    <row r="203">
      <c r="D203" s="7"/>
      <c r="E203" s="7"/>
    </row>
    <row r="204">
      <c r="D204" s="7"/>
      <c r="E204" s="7"/>
    </row>
    <row r="205">
      <c r="D205" s="7"/>
      <c r="E205" s="7"/>
    </row>
    <row r="206">
      <c r="D206" s="7"/>
      <c r="E206" s="7"/>
    </row>
    <row r="207">
      <c r="D207" s="7"/>
      <c r="E207" s="7"/>
    </row>
    <row r="208">
      <c r="D208" s="7"/>
      <c r="E208" s="7"/>
    </row>
    <row r="209">
      <c r="D209" s="7"/>
      <c r="E209" s="7"/>
    </row>
    <row r="210">
      <c r="D210" s="7"/>
      <c r="E210" s="7"/>
    </row>
    <row r="211">
      <c r="D211" s="7"/>
      <c r="E211" s="7"/>
    </row>
    <row r="212">
      <c r="D212" s="7"/>
      <c r="E212" s="7"/>
    </row>
    <row r="213">
      <c r="D213" s="7"/>
      <c r="E213" s="7"/>
    </row>
    <row r="214">
      <c r="D214" s="7"/>
      <c r="E214" s="7"/>
    </row>
    <row r="215">
      <c r="D215" s="7"/>
      <c r="E215" s="7"/>
    </row>
    <row r="216">
      <c r="D216" s="7"/>
      <c r="E216" s="7"/>
    </row>
    <row r="217">
      <c r="D217" s="7"/>
      <c r="E217" s="7"/>
    </row>
    <row r="218">
      <c r="D218" s="7"/>
      <c r="E218" s="7"/>
    </row>
    <row r="219">
      <c r="D219" s="7"/>
      <c r="E219" s="7"/>
    </row>
    <row r="220">
      <c r="D220" s="7"/>
      <c r="E220" s="7"/>
    </row>
    <row r="221">
      <c r="D221" s="7"/>
      <c r="E221" s="7"/>
    </row>
    <row r="222">
      <c r="D222" s="7"/>
      <c r="E222" s="7"/>
    </row>
    <row r="223">
      <c r="D223" s="7"/>
      <c r="E223" s="7"/>
    </row>
    <row r="224">
      <c r="D224" s="7"/>
      <c r="E224" s="7"/>
    </row>
    <row r="225">
      <c r="D225" s="7"/>
      <c r="E225" s="7"/>
    </row>
    <row r="226">
      <c r="D226" s="7"/>
      <c r="E226" s="7"/>
    </row>
    <row r="227">
      <c r="D227" s="7"/>
      <c r="E227" s="7"/>
    </row>
    <row r="228">
      <c r="D228" s="7"/>
      <c r="E228" s="7"/>
    </row>
    <row r="229">
      <c r="D229" s="7"/>
      <c r="E229" s="7"/>
    </row>
    <row r="230">
      <c r="D230" s="7"/>
      <c r="E230" s="7"/>
    </row>
    <row r="231">
      <c r="D231" s="7"/>
      <c r="E231" s="7"/>
    </row>
    <row r="232">
      <c r="D232" s="7"/>
      <c r="E232" s="7"/>
    </row>
    <row r="233">
      <c r="D233" s="7"/>
      <c r="E233" s="7"/>
    </row>
    <row r="234">
      <c r="D234" s="7"/>
      <c r="E234" s="7"/>
    </row>
    <row r="235">
      <c r="D235" s="7"/>
      <c r="E235" s="7"/>
    </row>
    <row r="236">
      <c r="D236" s="7"/>
      <c r="E236" s="7"/>
    </row>
    <row r="237">
      <c r="D237" s="7"/>
      <c r="E237" s="7"/>
    </row>
    <row r="238">
      <c r="D238" s="7"/>
      <c r="E238" s="7"/>
    </row>
    <row r="239">
      <c r="D239" s="7"/>
      <c r="E239" s="7"/>
    </row>
    <row r="240">
      <c r="D240" s="7"/>
      <c r="E240" s="7"/>
    </row>
    <row r="241">
      <c r="D241" s="7"/>
      <c r="E241" s="7"/>
    </row>
    <row r="242">
      <c r="D242" s="7"/>
      <c r="E242" s="7"/>
    </row>
    <row r="243">
      <c r="D243" s="7"/>
      <c r="E243" s="7"/>
    </row>
    <row r="244">
      <c r="D244" s="7"/>
      <c r="E244" s="7"/>
    </row>
    <row r="245">
      <c r="D245" s="7"/>
      <c r="E245" s="7"/>
    </row>
    <row r="246">
      <c r="D246" s="7"/>
      <c r="E246" s="7"/>
    </row>
    <row r="247">
      <c r="D247" s="7"/>
      <c r="E247" s="7"/>
    </row>
    <row r="248">
      <c r="D248" s="7"/>
      <c r="E248" s="7"/>
    </row>
    <row r="249">
      <c r="D249" s="7"/>
      <c r="E249" s="7"/>
    </row>
    <row r="250">
      <c r="D250" s="7"/>
      <c r="E250" s="7"/>
    </row>
    <row r="251">
      <c r="D251" s="7"/>
      <c r="E251" s="7"/>
    </row>
    <row r="252">
      <c r="D252" s="7"/>
      <c r="E252" s="7"/>
    </row>
    <row r="253">
      <c r="D253" s="7"/>
      <c r="E253" s="7"/>
    </row>
    <row r="254">
      <c r="D254" s="7"/>
      <c r="E254" s="7"/>
    </row>
    <row r="255">
      <c r="D255" s="7"/>
      <c r="E255" s="7"/>
    </row>
    <row r="256">
      <c r="D256" s="7"/>
      <c r="E256" s="7"/>
    </row>
    <row r="257">
      <c r="D257" s="7"/>
      <c r="E257" s="7"/>
    </row>
    <row r="258">
      <c r="D258" s="7"/>
      <c r="E258" s="7"/>
    </row>
    <row r="259">
      <c r="D259" s="7"/>
      <c r="E259" s="7"/>
    </row>
    <row r="260">
      <c r="D260" s="7"/>
      <c r="E260" s="7"/>
    </row>
    <row r="261">
      <c r="D261" s="7"/>
      <c r="E261" s="7"/>
    </row>
    <row r="262">
      <c r="D262" s="7"/>
      <c r="E262" s="7"/>
    </row>
    <row r="263">
      <c r="D263" s="7"/>
      <c r="E263" s="7"/>
    </row>
    <row r="264">
      <c r="D264" s="7"/>
      <c r="E264" s="7"/>
    </row>
    <row r="265">
      <c r="D265" s="7"/>
      <c r="E265" s="7"/>
    </row>
    <row r="266">
      <c r="D266" s="7"/>
      <c r="E266" s="7"/>
    </row>
    <row r="267">
      <c r="D267" s="7"/>
      <c r="E267" s="7"/>
    </row>
    <row r="268">
      <c r="D268" s="7"/>
      <c r="E268" s="7"/>
    </row>
    <row r="269">
      <c r="D269" s="7"/>
      <c r="E269" s="7"/>
    </row>
    <row r="270">
      <c r="D270" s="7"/>
      <c r="E270" s="7"/>
    </row>
    <row r="271">
      <c r="D271" s="7"/>
      <c r="E271" s="7"/>
    </row>
    <row r="272">
      <c r="D272" s="7"/>
      <c r="E272" s="7"/>
    </row>
    <row r="273">
      <c r="D273" s="7"/>
      <c r="E273" s="7"/>
    </row>
    <row r="274">
      <c r="D274" s="7"/>
      <c r="E274" s="7"/>
    </row>
    <row r="275">
      <c r="D275" s="7"/>
      <c r="E275" s="7"/>
    </row>
    <row r="276">
      <c r="D276" s="7"/>
      <c r="E276" s="7"/>
    </row>
    <row r="277">
      <c r="D277" s="7"/>
      <c r="E277" s="7"/>
    </row>
    <row r="278">
      <c r="D278" s="7"/>
      <c r="E278" s="7"/>
    </row>
    <row r="279">
      <c r="D279" s="7"/>
      <c r="E279" s="7"/>
    </row>
    <row r="280">
      <c r="D280" s="7"/>
      <c r="E280" s="7"/>
    </row>
    <row r="281">
      <c r="D281" s="7"/>
      <c r="E281" s="7"/>
    </row>
    <row r="282">
      <c r="D282" s="7"/>
      <c r="E282" s="7"/>
    </row>
    <row r="283">
      <c r="D283" s="7"/>
      <c r="E283" s="7"/>
    </row>
    <row r="284">
      <c r="D284" s="7"/>
      <c r="E284" s="7"/>
    </row>
    <row r="285">
      <c r="D285" s="7"/>
      <c r="E285" s="7"/>
    </row>
    <row r="286">
      <c r="D286" s="7"/>
      <c r="E286" s="7"/>
    </row>
    <row r="287">
      <c r="D287" s="7"/>
      <c r="E287" s="7"/>
    </row>
    <row r="288">
      <c r="D288" s="7"/>
      <c r="E288" s="7"/>
    </row>
    <row r="289">
      <c r="D289" s="7"/>
      <c r="E289" s="7"/>
    </row>
    <row r="290">
      <c r="D290" s="7"/>
      <c r="E290" s="7"/>
    </row>
    <row r="291">
      <c r="D291" s="7"/>
      <c r="E291" s="7"/>
    </row>
    <row r="292">
      <c r="D292" s="7"/>
      <c r="E292" s="7"/>
    </row>
    <row r="293">
      <c r="D293" s="7"/>
      <c r="E293" s="7"/>
    </row>
    <row r="294">
      <c r="D294" s="7"/>
      <c r="E294" s="7"/>
    </row>
    <row r="295">
      <c r="D295" s="7"/>
      <c r="E295" s="7"/>
    </row>
    <row r="296">
      <c r="D296" s="7"/>
      <c r="E296" s="7"/>
    </row>
    <row r="297">
      <c r="D297" s="7"/>
      <c r="E297" s="7"/>
    </row>
    <row r="298">
      <c r="D298" s="7"/>
      <c r="E298" s="7"/>
    </row>
    <row r="299">
      <c r="D299" s="7"/>
      <c r="E299" s="7"/>
    </row>
    <row r="300">
      <c r="D300" s="7"/>
      <c r="E300" s="7"/>
    </row>
    <row r="301">
      <c r="D301" s="7"/>
      <c r="E301" s="7"/>
    </row>
    <row r="302">
      <c r="D302" s="7"/>
      <c r="E302" s="7"/>
    </row>
    <row r="303">
      <c r="D303" s="7"/>
      <c r="E303" s="7"/>
    </row>
    <row r="304">
      <c r="D304" s="7"/>
      <c r="E304" s="7"/>
    </row>
    <row r="305">
      <c r="D305" s="7"/>
      <c r="E305" s="7"/>
    </row>
    <row r="306">
      <c r="D306" s="7"/>
      <c r="E306" s="7"/>
    </row>
    <row r="307">
      <c r="D307" s="7"/>
      <c r="E307" s="7"/>
    </row>
    <row r="308">
      <c r="D308" s="7"/>
      <c r="E308" s="7"/>
    </row>
    <row r="309">
      <c r="D309" s="7"/>
      <c r="E309" s="7"/>
    </row>
    <row r="310">
      <c r="D310" s="7"/>
      <c r="E310" s="7"/>
    </row>
    <row r="311">
      <c r="D311" s="7"/>
      <c r="E311" s="7"/>
    </row>
    <row r="312">
      <c r="D312" s="7"/>
      <c r="E312" s="7"/>
    </row>
    <row r="313">
      <c r="D313" s="7"/>
      <c r="E313" s="7"/>
    </row>
    <row r="314">
      <c r="D314" s="7"/>
      <c r="E314" s="7"/>
    </row>
    <row r="315">
      <c r="D315" s="7"/>
      <c r="E315" s="7"/>
    </row>
    <row r="316">
      <c r="D316" s="7"/>
      <c r="E316" s="7"/>
    </row>
    <row r="317">
      <c r="D317" s="7"/>
      <c r="E317" s="7"/>
    </row>
    <row r="318">
      <c r="D318" s="7"/>
      <c r="E318" s="7"/>
    </row>
    <row r="319">
      <c r="D319" s="7"/>
      <c r="E319" s="7"/>
    </row>
    <row r="320">
      <c r="D320" s="7"/>
      <c r="E320" s="7"/>
    </row>
    <row r="321">
      <c r="D321" s="7"/>
      <c r="E321" s="7"/>
    </row>
    <row r="322">
      <c r="D322" s="7"/>
      <c r="E322" s="7"/>
    </row>
    <row r="323">
      <c r="D323" s="7"/>
      <c r="E323" s="7"/>
    </row>
    <row r="324">
      <c r="D324" s="7"/>
      <c r="E324" s="7"/>
    </row>
    <row r="325">
      <c r="D325" s="7"/>
      <c r="E325" s="7"/>
    </row>
    <row r="326">
      <c r="D326" s="7"/>
      <c r="E326" s="7"/>
    </row>
    <row r="327">
      <c r="D327" s="7"/>
      <c r="E327" s="7"/>
    </row>
    <row r="328">
      <c r="D328" s="7"/>
      <c r="E328" s="7"/>
    </row>
    <row r="329">
      <c r="D329" s="7"/>
      <c r="E329" s="7"/>
    </row>
    <row r="330">
      <c r="D330" s="7"/>
      <c r="E330" s="7"/>
    </row>
    <row r="331">
      <c r="D331" s="7"/>
      <c r="E331" s="7"/>
    </row>
    <row r="332">
      <c r="D332" s="7"/>
      <c r="E332" s="7"/>
    </row>
    <row r="333">
      <c r="D333" s="7"/>
      <c r="E333" s="7"/>
    </row>
    <row r="334">
      <c r="D334" s="7"/>
      <c r="E334" s="7"/>
    </row>
    <row r="335">
      <c r="D335" s="7"/>
      <c r="E335" s="7"/>
    </row>
    <row r="336">
      <c r="D336" s="7"/>
      <c r="E336" s="7"/>
    </row>
    <row r="337">
      <c r="D337" s="7"/>
      <c r="E337" s="7"/>
    </row>
    <row r="338">
      <c r="D338" s="7"/>
      <c r="E338" s="7"/>
    </row>
    <row r="339">
      <c r="D339" s="7"/>
      <c r="E339" s="7"/>
    </row>
    <row r="340">
      <c r="D340" s="7"/>
      <c r="E340" s="7"/>
    </row>
    <row r="341">
      <c r="D341" s="7"/>
      <c r="E341" s="7"/>
    </row>
    <row r="342">
      <c r="D342" s="7"/>
      <c r="E342" s="7"/>
    </row>
    <row r="343">
      <c r="D343" s="7"/>
      <c r="E343" s="7"/>
    </row>
    <row r="344">
      <c r="D344" s="7"/>
      <c r="E344" s="7"/>
    </row>
    <row r="345">
      <c r="D345" s="7"/>
      <c r="E345" s="7"/>
    </row>
    <row r="346">
      <c r="D346" s="7"/>
      <c r="E346" s="7"/>
    </row>
    <row r="347">
      <c r="D347" s="7"/>
      <c r="E347" s="7"/>
    </row>
    <row r="348">
      <c r="D348" s="7"/>
      <c r="E348" s="7"/>
    </row>
    <row r="349">
      <c r="D349" s="7"/>
      <c r="E349" s="7"/>
    </row>
    <row r="350">
      <c r="D350" s="7"/>
      <c r="E350" s="7"/>
    </row>
    <row r="351">
      <c r="D351" s="7"/>
      <c r="E351" s="7"/>
    </row>
    <row r="352">
      <c r="D352" s="7"/>
      <c r="E352" s="7"/>
    </row>
    <row r="353">
      <c r="D353" s="7"/>
      <c r="E353" s="7"/>
    </row>
    <row r="354">
      <c r="D354" s="7"/>
      <c r="E354" s="7"/>
    </row>
    <row r="355">
      <c r="D355" s="7"/>
      <c r="E355" s="7"/>
    </row>
    <row r="356">
      <c r="D356" s="7"/>
      <c r="E356" s="7"/>
    </row>
    <row r="357">
      <c r="D357" s="7"/>
      <c r="E357" s="7"/>
    </row>
    <row r="358">
      <c r="D358" s="7"/>
      <c r="E358" s="7"/>
    </row>
    <row r="359">
      <c r="D359" s="7"/>
      <c r="E359" s="7"/>
    </row>
    <row r="360">
      <c r="D360" s="7"/>
      <c r="E360" s="7"/>
    </row>
    <row r="361">
      <c r="D361" s="7"/>
      <c r="E361" s="7"/>
    </row>
    <row r="362">
      <c r="D362" s="7"/>
      <c r="E362" s="7"/>
    </row>
    <row r="363">
      <c r="D363" s="7"/>
      <c r="E363" s="7"/>
    </row>
    <row r="364">
      <c r="D364" s="7"/>
      <c r="E364" s="7"/>
    </row>
    <row r="365">
      <c r="D365" s="7"/>
      <c r="E365" s="7"/>
    </row>
    <row r="366">
      <c r="D366" s="7"/>
      <c r="E366" s="7"/>
    </row>
    <row r="367">
      <c r="D367" s="7"/>
      <c r="E367" s="7"/>
    </row>
    <row r="368">
      <c r="D368" s="7"/>
      <c r="E368" s="7"/>
    </row>
    <row r="369">
      <c r="D369" s="7"/>
      <c r="E369" s="7"/>
    </row>
    <row r="370">
      <c r="D370" s="7"/>
      <c r="E370" s="7"/>
    </row>
    <row r="371">
      <c r="D371" s="7"/>
      <c r="E371" s="7"/>
    </row>
    <row r="372">
      <c r="D372" s="7"/>
      <c r="E372" s="7"/>
    </row>
    <row r="373">
      <c r="D373" s="7"/>
      <c r="E373" s="7"/>
    </row>
    <row r="374">
      <c r="D374" s="7"/>
      <c r="E374" s="7"/>
    </row>
    <row r="375">
      <c r="D375" s="7"/>
      <c r="E375" s="7"/>
    </row>
    <row r="376">
      <c r="D376" s="7"/>
      <c r="E376" s="7"/>
    </row>
    <row r="377">
      <c r="D377" s="7"/>
      <c r="E377" s="7"/>
    </row>
    <row r="378">
      <c r="D378" s="7"/>
      <c r="E378" s="7"/>
    </row>
    <row r="379">
      <c r="D379" s="7"/>
      <c r="E379" s="7"/>
    </row>
    <row r="380">
      <c r="D380" s="7"/>
      <c r="E380" s="7"/>
    </row>
    <row r="381">
      <c r="D381" s="7"/>
      <c r="E381" s="7"/>
    </row>
    <row r="382">
      <c r="D382" s="7"/>
      <c r="E382" s="7"/>
    </row>
    <row r="383">
      <c r="D383" s="7"/>
      <c r="E383" s="7"/>
    </row>
    <row r="384">
      <c r="D384" s="7"/>
      <c r="E384" s="7"/>
    </row>
    <row r="385">
      <c r="D385" s="7"/>
      <c r="E385" s="7"/>
    </row>
    <row r="386">
      <c r="D386" s="7"/>
      <c r="E386" s="7"/>
    </row>
    <row r="387">
      <c r="D387" s="7"/>
      <c r="E387" s="7"/>
    </row>
    <row r="388">
      <c r="D388" s="7"/>
      <c r="E388" s="7"/>
    </row>
    <row r="389">
      <c r="D389" s="7"/>
      <c r="E389" s="7"/>
    </row>
    <row r="390">
      <c r="D390" s="7"/>
      <c r="E390" s="7"/>
    </row>
    <row r="391">
      <c r="D391" s="7"/>
      <c r="E391" s="7"/>
    </row>
    <row r="392">
      <c r="D392" s="7"/>
      <c r="E392" s="7"/>
    </row>
    <row r="393">
      <c r="D393" s="7"/>
      <c r="E393" s="7"/>
    </row>
    <row r="394">
      <c r="D394" s="7"/>
      <c r="E394" s="7"/>
    </row>
    <row r="395">
      <c r="D395" s="7"/>
      <c r="E395" s="7"/>
    </row>
    <row r="396">
      <c r="D396" s="7"/>
      <c r="E396" s="7"/>
    </row>
    <row r="397">
      <c r="D397" s="7"/>
      <c r="E397" s="7"/>
    </row>
    <row r="398">
      <c r="D398" s="7"/>
      <c r="E398" s="7"/>
    </row>
    <row r="399">
      <c r="D399" s="7"/>
      <c r="E399" s="7"/>
    </row>
    <row r="400">
      <c r="D400" s="7"/>
      <c r="E400" s="7"/>
    </row>
    <row r="401">
      <c r="D401" s="7"/>
      <c r="E401" s="7"/>
    </row>
    <row r="402">
      <c r="D402" s="7"/>
      <c r="E402" s="7"/>
    </row>
    <row r="403">
      <c r="D403" s="7"/>
      <c r="E403" s="7"/>
    </row>
    <row r="404">
      <c r="D404" s="7"/>
      <c r="E404" s="7"/>
    </row>
    <row r="405">
      <c r="D405" s="7"/>
      <c r="E405" s="7"/>
    </row>
    <row r="406">
      <c r="D406" s="7"/>
      <c r="E406" s="7"/>
    </row>
    <row r="407">
      <c r="D407" s="7"/>
      <c r="E407" s="7"/>
    </row>
    <row r="408">
      <c r="D408" s="7"/>
      <c r="E408" s="7"/>
    </row>
    <row r="409">
      <c r="D409" s="7"/>
      <c r="E409" s="7"/>
    </row>
    <row r="410">
      <c r="D410" s="7"/>
      <c r="E410" s="7"/>
    </row>
    <row r="411">
      <c r="D411" s="7"/>
      <c r="E411" s="7"/>
    </row>
    <row r="412">
      <c r="D412" s="7"/>
      <c r="E412" s="7"/>
    </row>
    <row r="413">
      <c r="D413" s="7"/>
      <c r="E413" s="7"/>
    </row>
    <row r="414">
      <c r="D414" s="7"/>
      <c r="E414" s="7"/>
    </row>
    <row r="415">
      <c r="D415" s="7"/>
      <c r="E415" s="7"/>
    </row>
    <row r="416">
      <c r="D416" s="7"/>
      <c r="E416" s="7"/>
    </row>
    <row r="417">
      <c r="D417" s="7"/>
      <c r="E417" s="7"/>
    </row>
    <row r="418">
      <c r="D418" s="7"/>
      <c r="E418" s="7"/>
    </row>
    <row r="419">
      <c r="D419" s="7"/>
      <c r="E419" s="7"/>
    </row>
    <row r="420">
      <c r="D420" s="7"/>
      <c r="E420" s="7"/>
    </row>
    <row r="421">
      <c r="D421" s="7"/>
      <c r="E421" s="7"/>
    </row>
    <row r="422">
      <c r="D422" s="7"/>
      <c r="E422" s="7"/>
    </row>
    <row r="423">
      <c r="D423" s="7"/>
      <c r="E423" s="7"/>
    </row>
    <row r="424">
      <c r="D424" s="7"/>
      <c r="E424" s="7"/>
    </row>
    <row r="425">
      <c r="D425" s="7"/>
      <c r="E425" s="7"/>
    </row>
    <row r="426">
      <c r="D426" s="7"/>
      <c r="E426" s="7"/>
    </row>
    <row r="427">
      <c r="D427" s="7"/>
      <c r="E427" s="7"/>
    </row>
    <row r="428">
      <c r="D428" s="7"/>
      <c r="E428" s="7"/>
    </row>
    <row r="429">
      <c r="D429" s="7"/>
      <c r="E429" s="7"/>
    </row>
    <row r="430">
      <c r="D430" s="7"/>
      <c r="E430" s="7"/>
    </row>
    <row r="431">
      <c r="D431" s="7"/>
      <c r="E431" s="7"/>
    </row>
    <row r="432">
      <c r="D432" s="7"/>
      <c r="E432" s="7"/>
    </row>
    <row r="433">
      <c r="D433" s="7"/>
      <c r="E433" s="7"/>
    </row>
    <row r="434">
      <c r="D434" s="7"/>
      <c r="E434" s="7"/>
    </row>
    <row r="435">
      <c r="D435" s="7"/>
      <c r="E435" s="7"/>
    </row>
    <row r="436">
      <c r="D436" s="7"/>
      <c r="E436" s="7"/>
    </row>
    <row r="437">
      <c r="D437" s="7"/>
      <c r="E437" s="7"/>
    </row>
    <row r="438">
      <c r="D438" s="7"/>
      <c r="E438" s="7"/>
    </row>
    <row r="439">
      <c r="D439" s="7"/>
      <c r="E439" s="7"/>
    </row>
    <row r="440">
      <c r="D440" s="7"/>
      <c r="E440" s="7"/>
    </row>
    <row r="441">
      <c r="D441" s="7"/>
      <c r="E441" s="7"/>
    </row>
    <row r="442">
      <c r="D442" s="7"/>
      <c r="E442" s="7"/>
    </row>
    <row r="443">
      <c r="D443" s="7"/>
      <c r="E443" s="7"/>
    </row>
    <row r="444">
      <c r="D444" s="7"/>
      <c r="E444" s="7"/>
    </row>
    <row r="445">
      <c r="D445" s="7"/>
      <c r="E445" s="7"/>
    </row>
    <row r="446">
      <c r="D446" s="7"/>
      <c r="E446" s="7"/>
    </row>
    <row r="447">
      <c r="D447" s="7"/>
      <c r="E447" s="7"/>
    </row>
    <row r="448">
      <c r="D448" s="7"/>
      <c r="E448" s="7"/>
    </row>
    <row r="449">
      <c r="D449" s="7"/>
      <c r="E449" s="7"/>
    </row>
    <row r="450">
      <c r="D450" s="7"/>
      <c r="E450" s="7"/>
    </row>
    <row r="451">
      <c r="D451" s="7"/>
      <c r="E451" s="7"/>
    </row>
    <row r="452">
      <c r="D452" s="7"/>
      <c r="E452" s="7"/>
    </row>
    <row r="453">
      <c r="D453" s="7"/>
      <c r="E453" s="7"/>
    </row>
    <row r="454">
      <c r="D454" s="7"/>
      <c r="E454" s="7"/>
    </row>
    <row r="455">
      <c r="D455" s="7"/>
      <c r="E455" s="7"/>
    </row>
    <row r="456">
      <c r="D456" s="7"/>
      <c r="E456" s="7"/>
    </row>
    <row r="457">
      <c r="D457" s="7"/>
      <c r="E457" s="7"/>
    </row>
    <row r="458">
      <c r="D458" s="7"/>
      <c r="E458" s="7"/>
    </row>
    <row r="459">
      <c r="D459" s="7"/>
      <c r="E459" s="7"/>
    </row>
    <row r="460">
      <c r="D460" s="7"/>
      <c r="E460" s="7"/>
    </row>
    <row r="461">
      <c r="D461" s="7"/>
      <c r="E461" s="7"/>
    </row>
    <row r="462">
      <c r="D462" s="7"/>
      <c r="E462" s="7"/>
    </row>
    <row r="463">
      <c r="D463" s="7"/>
      <c r="E463" s="7"/>
    </row>
    <row r="464">
      <c r="D464" s="7"/>
      <c r="E464" s="7"/>
    </row>
    <row r="465">
      <c r="D465" s="7"/>
      <c r="E465" s="7"/>
    </row>
    <row r="466">
      <c r="D466" s="7"/>
      <c r="E466" s="7"/>
    </row>
    <row r="467">
      <c r="D467" s="7"/>
      <c r="E467" s="7"/>
    </row>
    <row r="468">
      <c r="D468" s="7"/>
      <c r="E468" s="7"/>
    </row>
    <row r="469">
      <c r="D469" s="7"/>
      <c r="E469" s="7"/>
    </row>
    <row r="470">
      <c r="D470" s="7"/>
      <c r="E470" s="7"/>
    </row>
    <row r="471">
      <c r="D471" s="7"/>
      <c r="E471" s="7"/>
    </row>
    <row r="472">
      <c r="D472" s="7"/>
      <c r="E472" s="7"/>
    </row>
    <row r="473">
      <c r="D473" s="7"/>
      <c r="E473" s="7"/>
    </row>
    <row r="474">
      <c r="D474" s="7"/>
      <c r="E474" s="7"/>
    </row>
    <row r="475">
      <c r="D475" s="7"/>
      <c r="E475" s="7"/>
    </row>
    <row r="476">
      <c r="D476" s="7"/>
      <c r="E476" s="7"/>
    </row>
    <row r="477">
      <c r="D477" s="7"/>
      <c r="E477" s="7"/>
    </row>
    <row r="478">
      <c r="D478" s="7"/>
      <c r="E478" s="7"/>
    </row>
    <row r="479">
      <c r="D479" s="7"/>
      <c r="E479" s="7"/>
    </row>
    <row r="480">
      <c r="D480" s="7"/>
      <c r="E480" s="7"/>
    </row>
    <row r="481">
      <c r="D481" s="7"/>
      <c r="E481" s="7"/>
    </row>
    <row r="482">
      <c r="D482" s="7"/>
      <c r="E482" s="7"/>
    </row>
    <row r="483">
      <c r="D483" s="7"/>
      <c r="E483" s="7"/>
    </row>
    <row r="484">
      <c r="D484" s="7"/>
      <c r="E484" s="7"/>
    </row>
    <row r="485">
      <c r="D485" s="7"/>
      <c r="E485" s="7"/>
    </row>
    <row r="486">
      <c r="D486" s="7"/>
      <c r="E486" s="7"/>
    </row>
    <row r="487">
      <c r="D487" s="7"/>
      <c r="E487" s="7"/>
    </row>
    <row r="488">
      <c r="D488" s="7"/>
      <c r="E488" s="7"/>
    </row>
    <row r="489">
      <c r="D489" s="7"/>
      <c r="E489" s="7"/>
    </row>
    <row r="490">
      <c r="D490" s="7"/>
      <c r="E490" s="7"/>
    </row>
    <row r="491">
      <c r="D491" s="7"/>
      <c r="E491" s="7"/>
    </row>
    <row r="492">
      <c r="D492" s="7"/>
      <c r="E492" s="7"/>
    </row>
    <row r="493">
      <c r="D493" s="7"/>
      <c r="E493" s="7"/>
    </row>
    <row r="494">
      <c r="D494" s="7"/>
      <c r="E494" s="7"/>
    </row>
    <row r="495">
      <c r="D495" s="7"/>
      <c r="E495" s="7"/>
    </row>
    <row r="496">
      <c r="D496" s="7"/>
      <c r="E496" s="7"/>
    </row>
    <row r="497">
      <c r="D497" s="7"/>
      <c r="E497" s="7"/>
    </row>
    <row r="498">
      <c r="D498" s="7"/>
      <c r="E498" s="7"/>
    </row>
    <row r="499">
      <c r="D499" s="7"/>
      <c r="E499" s="7"/>
    </row>
    <row r="500">
      <c r="D500" s="7"/>
      <c r="E500" s="7"/>
    </row>
    <row r="501">
      <c r="D501" s="7"/>
      <c r="E501" s="7"/>
    </row>
    <row r="502">
      <c r="D502" s="7"/>
      <c r="E502" s="7"/>
    </row>
    <row r="503">
      <c r="D503" s="7"/>
      <c r="E503" s="7"/>
    </row>
    <row r="504">
      <c r="D504" s="7"/>
      <c r="E504" s="7"/>
    </row>
    <row r="505">
      <c r="D505" s="7"/>
      <c r="E505" s="7"/>
    </row>
    <row r="506">
      <c r="D506" s="7"/>
      <c r="E506" s="7"/>
    </row>
    <row r="507">
      <c r="D507" s="7"/>
      <c r="E507" s="7"/>
    </row>
    <row r="508">
      <c r="D508" s="7"/>
      <c r="E508" s="7"/>
    </row>
    <row r="509">
      <c r="D509" s="7"/>
      <c r="E509" s="7"/>
    </row>
    <row r="510">
      <c r="D510" s="7"/>
      <c r="E510" s="7"/>
    </row>
    <row r="511">
      <c r="D511" s="7"/>
      <c r="E511" s="7"/>
    </row>
    <row r="512">
      <c r="D512" s="7"/>
      <c r="E512" s="7"/>
    </row>
    <row r="513">
      <c r="D513" s="7"/>
      <c r="E513" s="7"/>
    </row>
    <row r="514">
      <c r="D514" s="7"/>
      <c r="E514" s="7"/>
    </row>
    <row r="515">
      <c r="D515" s="7"/>
      <c r="E515" s="7"/>
    </row>
    <row r="516">
      <c r="D516" s="7"/>
      <c r="E516" s="7"/>
    </row>
    <row r="517">
      <c r="D517" s="7"/>
      <c r="E517" s="7"/>
    </row>
    <row r="518">
      <c r="D518" s="7"/>
      <c r="E518" s="7"/>
    </row>
    <row r="519">
      <c r="D519" s="7"/>
      <c r="E519" s="7"/>
    </row>
    <row r="520">
      <c r="D520" s="7"/>
      <c r="E520" s="7"/>
    </row>
    <row r="521">
      <c r="D521" s="7"/>
      <c r="E521" s="7"/>
    </row>
    <row r="522">
      <c r="D522" s="7"/>
      <c r="E522" s="7"/>
    </row>
    <row r="523">
      <c r="D523" s="7"/>
      <c r="E523" s="7"/>
    </row>
    <row r="524">
      <c r="D524" s="7"/>
      <c r="E524" s="7"/>
    </row>
    <row r="525">
      <c r="D525" s="7"/>
      <c r="E525" s="7"/>
    </row>
    <row r="526">
      <c r="D526" s="7"/>
      <c r="E526" s="7"/>
    </row>
    <row r="527">
      <c r="D527" s="7"/>
      <c r="E527" s="7"/>
    </row>
    <row r="528">
      <c r="D528" s="7"/>
      <c r="E528" s="7"/>
    </row>
    <row r="529">
      <c r="D529" s="7"/>
      <c r="E529" s="7"/>
    </row>
    <row r="530">
      <c r="D530" s="7"/>
      <c r="E530" s="7"/>
    </row>
    <row r="531">
      <c r="D531" s="7"/>
      <c r="E531" s="7"/>
    </row>
    <row r="532">
      <c r="D532" s="7"/>
      <c r="E532" s="7"/>
    </row>
    <row r="533">
      <c r="D533" s="7"/>
      <c r="E533" s="7"/>
    </row>
    <row r="534">
      <c r="D534" s="7"/>
      <c r="E534" s="7"/>
    </row>
    <row r="535">
      <c r="D535" s="7"/>
      <c r="E535" s="7"/>
    </row>
    <row r="536">
      <c r="D536" s="7"/>
      <c r="E536" s="7"/>
    </row>
    <row r="537">
      <c r="D537" s="7"/>
      <c r="E537" s="7"/>
    </row>
    <row r="538">
      <c r="D538" s="7"/>
      <c r="E538" s="7"/>
    </row>
    <row r="539">
      <c r="D539" s="7"/>
      <c r="E539" s="7"/>
    </row>
    <row r="540">
      <c r="D540" s="7"/>
      <c r="E540" s="7"/>
    </row>
    <row r="541">
      <c r="D541" s="7"/>
      <c r="E541" s="7"/>
    </row>
    <row r="542">
      <c r="D542" s="7"/>
      <c r="E542" s="7"/>
    </row>
    <row r="543">
      <c r="D543" s="7"/>
      <c r="E543" s="7"/>
    </row>
    <row r="544">
      <c r="D544" s="7"/>
      <c r="E544" s="7"/>
    </row>
    <row r="545">
      <c r="D545" s="7"/>
      <c r="E545" s="7"/>
    </row>
    <row r="546">
      <c r="D546" s="7"/>
      <c r="E546" s="7"/>
    </row>
    <row r="547">
      <c r="D547" s="7"/>
      <c r="E547" s="7"/>
    </row>
    <row r="548">
      <c r="D548" s="7"/>
      <c r="E548" s="7"/>
    </row>
    <row r="549">
      <c r="D549" s="7"/>
      <c r="E549" s="7"/>
    </row>
    <row r="550">
      <c r="D550" s="7"/>
      <c r="E550" s="7"/>
    </row>
    <row r="551">
      <c r="D551" s="7"/>
      <c r="E551" s="7"/>
    </row>
    <row r="552">
      <c r="D552" s="7"/>
      <c r="E552" s="7"/>
    </row>
    <row r="553">
      <c r="D553" s="7"/>
      <c r="E553" s="7"/>
    </row>
    <row r="554">
      <c r="D554" s="7"/>
      <c r="E554" s="7"/>
    </row>
    <row r="555">
      <c r="D555" s="7"/>
      <c r="E555" s="7"/>
    </row>
    <row r="556">
      <c r="D556" s="7"/>
      <c r="E556" s="7"/>
    </row>
    <row r="557">
      <c r="D557" s="7"/>
      <c r="E557" s="7"/>
    </row>
    <row r="558">
      <c r="D558" s="7"/>
      <c r="E558" s="7"/>
    </row>
    <row r="559">
      <c r="D559" s="7"/>
      <c r="E559" s="7"/>
    </row>
    <row r="560">
      <c r="D560" s="7"/>
      <c r="E560" s="7"/>
    </row>
    <row r="561">
      <c r="D561" s="7"/>
      <c r="E561" s="7"/>
    </row>
    <row r="562">
      <c r="D562" s="7"/>
      <c r="E562" s="7"/>
    </row>
    <row r="563">
      <c r="D563" s="7"/>
      <c r="E563" s="7"/>
    </row>
    <row r="564">
      <c r="D564" s="7"/>
      <c r="E564" s="7"/>
    </row>
    <row r="565">
      <c r="D565" s="7"/>
      <c r="E565" s="7"/>
    </row>
    <row r="566">
      <c r="D566" s="7"/>
      <c r="E566" s="7"/>
    </row>
    <row r="567">
      <c r="D567" s="7"/>
      <c r="E567" s="7"/>
    </row>
    <row r="568">
      <c r="D568" s="7"/>
      <c r="E568" s="7"/>
    </row>
    <row r="569">
      <c r="D569" s="7"/>
      <c r="E569" s="7"/>
    </row>
    <row r="570">
      <c r="D570" s="7"/>
      <c r="E570" s="7"/>
    </row>
    <row r="571">
      <c r="D571" s="7"/>
      <c r="E571" s="7"/>
    </row>
    <row r="572">
      <c r="D572" s="7"/>
      <c r="E572" s="7"/>
    </row>
    <row r="573">
      <c r="D573" s="7"/>
      <c r="E573" s="7"/>
    </row>
    <row r="574">
      <c r="D574" s="7"/>
      <c r="E574" s="7"/>
    </row>
    <row r="575">
      <c r="D575" s="7"/>
      <c r="E575" s="7"/>
    </row>
    <row r="576">
      <c r="D576" s="7"/>
      <c r="E576" s="7"/>
    </row>
    <row r="577">
      <c r="D577" s="7"/>
      <c r="E577" s="7"/>
    </row>
    <row r="578">
      <c r="D578" s="7"/>
      <c r="E578" s="7"/>
    </row>
    <row r="579">
      <c r="D579" s="7"/>
      <c r="E579" s="7"/>
    </row>
    <row r="580">
      <c r="D580" s="7"/>
      <c r="E580" s="7"/>
    </row>
    <row r="581">
      <c r="D581" s="7"/>
      <c r="E581" s="7"/>
    </row>
    <row r="582">
      <c r="D582" s="7"/>
      <c r="E582" s="7"/>
    </row>
    <row r="583">
      <c r="D583" s="7"/>
      <c r="E583" s="7"/>
    </row>
    <row r="584">
      <c r="D584" s="7"/>
      <c r="E584" s="7"/>
    </row>
    <row r="585">
      <c r="D585" s="7"/>
      <c r="E585" s="7"/>
    </row>
    <row r="586">
      <c r="D586" s="7"/>
      <c r="E586" s="7"/>
    </row>
    <row r="587">
      <c r="D587" s="7"/>
      <c r="E587" s="7"/>
    </row>
    <row r="588">
      <c r="D588" s="7"/>
      <c r="E588" s="7"/>
    </row>
    <row r="589">
      <c r="D589" s="7"/>
      <c r="E589" s="7"/>
    </row>
    <row r="590">
      <c r="D590" s="7"/>
      <c r="E590" s="7"/>
    </row>
    <row r="591">
      <c r="D591" s="7"/>
      <c r="E591" s="7"/>
    </row>
    <row r="592">
      <c r="D592" s="7"/>
      <c r="E592" s="7"/>
    </row>
    <row r="593">
      <c r="D593" s="7"/>
      <c r="E593" s="7"/>
    </row>
    <row r="594">
      <c r="D594" s="7"/>
      <c r="E594" s="7"/>
    </row>
    <row r="595">
      <c r="D595" s="7"/>
      <c r="E595" s="7"/>
    </row>
    <row r="596">
      <c r="D596" s="7"/>
      <c r="E596" s="7"/>
    </row>
    <row r="597">
      <c r="D597" s="7"/>
      <c r="E597" s="7"/>
    </row>
    <row r="598">
      <c r="D598" s="7"/>
      <c r="E598" s="7"/>
    </row>
    <row r="599">
      <c r="D599" s="7"/>
      <c r="E599" s="7"/>
    </row>
    <row r="600">
      <c r="D600" s="7"/>
      <c r="E600" s="7"/>
    </row>
    <row r="601">
      <c r="D601" s="7"/>
      <c r="E601" s="7"/>
    </row>
    <row r="602">
      <c r="D602" s="7"/>
      <c r="E602" s="7"/>
    </row>
    <row r="603">
      <c r="D603" s="7"/>
      <c r="E603" s="7"/>
    </row>
    <row r="604">
      <c r="D604" s="7"/>
      <c r="E604" s="7"/>
    </row>
    <row r="605">
      <c r="D605" s="7"/>
      <c r="E605" s="7"/>
    </row>
    <row r="606">
      <c r="D606" s="7"/>
      <c r="E606" s="7"/>
    </row>
    <row r="607">
      <c r="D607" s="7"/>
      <c r="E607" s="7"/>
    </row>
    <row r="608">
      <c r="D608" s="7"/>
      <c r="E608" s="7"/>
    </row>
    <row r="609">
      <c r="D609" s="7"/>
      <c r="E609" s="7"/>
    </row>
    <row r="610">
      <c r="D610" s="7"/>
      <c r="E610" s="7"/>
    </row>
    <row r="611">
      <c r="D611" s="7"/>
      <c r="E611" s="7"/>
    </row>
    <row r="612">
      <c r="D612" s="7"/>
      <c r="E612" s="7"/>
    </row>
    <row r="613">
      <c r="D613" s="7"/>
      <c r="E613" s="7"/>
    </row>
    <row r="614">
      <c r="D614" s="7"/>
      <c r="E614" s="7"/>
    </row>
    <row r="615">
      <c r="D615" s="7"/>
      <c r="E615" s="7"/>
    </row>
    <row r="616">
      <c r="D616" s="7"/>
      <c r="E616" s="7"/>
    </row>
    <row r="617">
      <c r="D617" s="7"/>
      <c r="E617" s="7"/>
    </row>
    <row r="618">
      <c r="D618" s="7"/>
      <c r="E618" s="7"/>
    </row>
    <row r="619">
      <c r="D619" s="7"/>
      <c r="E619" s="7"/>
    </row>
    <row r="620">
      <c r="D620" s="7"/>
      <c r="E620" s="7"/>
    </row>
    <row r="621">
      <c r="D621" s="7"/>
      <c r="E621" s="7"/>
    </row>
    <row r="622">
      <c r="D622" s="7"/>
      <c r="E622" s="7"/>
    </row>
    <row r="623">
      <c r="D623" s="7"/>
      <c r="E623" s="7"/>
    </row>
    <row r="624">
      <c r="D624" s="7"/>
      <c r="E624" s="7"/>
    </row>
    <row r="625">
      <c r="D625" s="7"/>
      <c r="E625" s="7"/>
    </row>
    <row r="626">
      <c r="D626" s="7"/>
      <c r="E626" s="7"/>
    </row>
    <row r="627">
      <c r="D627" s="7"/>
      <c r="E627" s="7"/>
    </row>
    <row r="628">
      <c r="D628" s="7"/>
      <c r="E628" s="7"/>
    </row>
    <row r="629">
      <c r="D629" s="7"/>
      <c r="E629" s="7"/>
    </row>
    <row r="630">
      <c r="D630" s="7"/>
      <c r="E630" s="7"/>
    </row>
    <row r="631">
      <c r="D631" s="7"/>
      <c r="E631" s="7"/>
    </row>
    <row r="632">
      <c r="D632" s="7"/>
      <c r="E632" s="7"/>
    </row>
    <row r="633">
      <c r="D633" s="7"/>
      <c r="E633" s="7"/>
    </row>
    <row r="634">
      <c r="D634" s="7"/>
      <c r="E634" s="7"/>
    </row>
    <row r="635">
      <c r="D635" s="7"/>
      <c r="E635" s="7"/>
    </row>
    <row r="636">
      <c r="D636" s="7"/>
      <c r="E636" s="7"/>
    </row>
    <row r="637">
      <c r="D637" s="7"/>
      <c r="E637" s="7"/>
    </row>
    <row r="638">
      <c r="D638" s="7"/>
      <c r="E638" s="7"/>
    </row>
    <row r="639">
      <c r="D639" s="7"/>
      <c r="E639" s="7"/>
    </row>
    <row r="640">
      <c r="D640" s="7"/>
      <c r="E640" s="7"/>
    </row>
    <row r="641">
      <c r="D641" s="7"/>
      <c r="E641" s="7"/>
    </row>
    <row r="642">
      <c r="D642" s="7"/>
      <c r="E642" s="7"/>
    </row>
    <row r="643">
      <c r="D643" s="7"/>
      <c r="E643" s="7"/>
    </row>
    <row r="644">
      <c r="D644" s="7"/>
      <c r="E644" s="7"/>
    </row>
    <row r="645">
      <c r="D645" s="7"/>
      <c r="E645" s="7"/>
    </row>
    <row r="646">
      <c r="D646" s="7"/>
      <c r="E646" s="7"/>
    </row>
    <row r="647">
      <c r="D647" s="7"/>
      <c r="E647" s="7"/>
    </row>
    <row r="648">
      <c r="D648" s="7"/>
      <c r="E648" s="7"/>
    </row>
    <row r="649">
      <c r="D649" s="7"/>
      <c r="E649" s="7"/>
    </row>
    <row r="650">
      <c r="D650" s="7"/>
      <c r="E650" s="7"/>
    </row>
    <row r="651">
      <c r="D651" s="7"/>
      <c r="E651" s="7"/>
    </row>
    <row r="652">
      <c r="D652" s="7"/>
      <c r="E652" s="7"/>
    </row>
    <row r="653">
      <c r="D653" s="7"/>
      <c r="E653" s="7"/>
    </row>
    <row r="654">
      <c r="D654" s="7"/>
      <c r="E654" s="7"/>
    </row>
    <row r="655">
      <c r="D655" s="7"/>
      <c r="E655" s="7"/>
    </row>
    <row r="656">
      <c r="D656" s="7"/>
      <c r="E656" s="7"/>
    </row>
    <row r="657">
      <c r="D657" s="7"/>
      <c r="E657" s="7"/>
    </row>
    <row r="658">
      <c r="D658" s="7"/>
      <c r="E658" s="7"/>
    </row>
    <row r="659">
      <c r="D659" s="7"/>
      <c r="E659" s="7"/>
    </row>
    <row r="660">
      <c r="D660" s="7"/>
      <c r="E660" s="7"/>
    </row>
    <row r="661">
      <c r="D661" s="7"/>
      <c r="E661" s="7"/>
    </row>
    <row r="662">
      <c r="D662" s="7"/>
      <c r="E662" s="7"/>
    </row>
    <row r="663">
      <c r="D663" s="7"/>
      <c r="E663" s="7"/>
    </row>
    <row r="664">
      <c r="D664" s="7"/>
      <c r="E664" s="7"/>
    </row>
    <row r="665">
      <c r="D665" s="7"/>
      <c r="E665" s="7"/>
    </row>
    <row r="666">
      <c r="D666" s="7"/>
      <c r="E666" s="7"/>
    </row>
    <row r="667">
      <c r="D667" s="7"/>
      <c r="E667" s="7"/>
    </row>
    <row r="668">
      <c r="D668" s="7"/>
      <c r="E668" s="7"/>
    </row>
    <row r="669">
      <c r="D669" s="7"/>
      <c r="E669" s="7"/>
    </row>
    <row r="670">
      <c r="D670" s="7"/>
      <c r="E670" s="7"/>
    </row>
    <row r="671">
      <c r="D671" s="7"/>
      <c r="E671" s="7"/>
    </row>
    <row r="672">
      <c r="D672" s="7"/>
      <c r="E672" s="7"/>
    </row>
    <row r="673">
      <c r="D673" s="7"/>
      <c r="E673" s="7"/>
    </row>
    <row r="674">
      <c r="D674" s="7"/>
      <c r="E674" s="7"/>
    </row>
    <row r="675">
      <c r="D675" s="7"/>
      <c r="E675" s="7"/>
    </row>
    <row r="676">
      <c r="D676" s="7"/>
      <c r="E676" s="7"/>
    </row>
    <row r="677">
      <c r="D677" s="7"/>
      <c r="E677" s="7"/>
    </row>
    <row r="678">
      <c r="D678" s="7"/>
      <c r="E678" s="7"/>
    </row>
    <row r="679">
      <c r="D679" s="7"/>
      <c r="E679" s="7"/>
    </row>
    <row r="680">
      <c r="D680" s="7"/>
      <c r="E680" s="7"/>
    </row>
    <row r="681">
      <c r="D681" s="7"/>
      <c r="E681" s="7"/>
    </row>
    <row r="682">
      <c r="D682" s="7"/>
      <c r="E682" s="7"/>
    </row>
    <row r="683">
      <c r="D683" s="7"/>
      <c r="E683" s="7"/>
    </row>
    <row r="684">
      <c r="D684" s="7"/>
      <c r="E684" s="7"/>
    </row>
    <row r="685">
      <c r="D685" s="7"/>
      <c r="E685" s="7"/>
    </row>
    <row r="686">
      <c r="D686" s="7"/>
      <c r="E686" s="7"/>
    </row>
    <row r="687">
      <c r="D687" s="7"/>
      <c r="E687" s="7"/>
    </row>
    <row r="688">
      <c r="D688" s="7"/>
      <c r="E688" s="7"/>
    </row>
    <row r="689">
      <c r="D689" s="7"/>
      <c r="E689" s="7"/>
    </row>
    <row r="690">
      <c r="D690" s="7"/>
      <c r="E690" s="7"/>
    </row>
    <row r="691">
      <c r="D691" s="7"/>
      <c r="E691" s="7"/>
    </row>
    <row r="692">
      <c r="D692" s="7"/>
      <c r="E692" s="7"/>
    </row>
    <row r="693">
      <c r="D693" s="7"/>
      <c r="E693" s="7"/>
    </row>
    <row r="694">
      <c r="D694" s="7"/>
      <c r="E694" s="7"/>
    </row>
    <row r="695">
      <c r="D695" s="7"/>
      <c r="E695" s="7"/>
    </row>
    <row r="696">
      <c r="D696" s="7"/>
      <c r="E696" s="7"/>
    </row>
    <row r="697">
      <c r="D697" s="7"/>
      <c r="E697" s="7"/>
    </row>
    <row r="698">
      <c r="D698" s="7"/>
      <c r="E698" s="7"/>
    </row>
    <row r="699">
      <c r="D699" s="7"/>
      <c r="E699" s="7"/>
    </row>
    <row r="700">
      <c r="D700" s="7"/>
      <c r="E700" s="7"/>
    </row>
    <row r="701">
      <c r="D701" s="7"/>
      <c r="E701" s="7"/>
    </row>
    <row r="702">
      <c r="D702" s="7"/>
      <c r="E702" s="7"/>
    </row>
    <row r="703">
      <c r="D703" s="7"/>
      <c r="E703" s="7"/>
    </row>
    <row r="704">
      <c r="D704" s="7"/>
      <c r="E704" s="7"/>
    </row>
    <row r="705">
      <c r="D705" s="7"/>
      <c r="E705" s="7"/>
    </row>
    <row r="706">
      <c r="D706" s="7"/>
      <c r="E706" s="7"/>
    </row>
    <row r="707">
      <c r="D707" s="7"/>
      <c r="E707" s="7"/>
    </row>
    <row r="708">
      <c r="D708" s="7"/>
      <c r="E708" s="7"/>
    </row>
    <row r="709">
      <c r="D709" s="7"/>
      <c r="E709" s="7"/>
    </row>
    <row r="710">
      <c r="D710" s="7"/>
      <c r="E710" s="7"/>
    </row>
    <row r="711">
      <c r="D711" s="7"/>
      <c r="E711" s="7"/>
    </row>
    <row r="712">
      <c r="D712" s="7"/>
      <c r="E712" s="7"/>
    </row>
    <row r="713">
      <c r="D713" s="7"/>
      <c r="E713" s="7"/>
    </row>
    <row r="714">
      <c r="D714" s="7"/>
      <c r="E714" s="7"/>
    </row>
    <row r="715">
      <c r="D715" s="7"/>
      <c r="E715" s="7"/>
    </row>
    <row r="716">
      <c r="D716" s="7"/>
      <c r="E716" s="7"/>
    </row>
    <row r="717">
      <c r="D717" s="7"/>
      <c r="E717" s="7"/>
    </row>
    <row r="718">
      <c r="D718" s="7"/>
      <c r="E718" s="7"/>
    </row>
    <row r="719">
      <c r="D719" s="7"/>
      <c r="E719" s="7"/>
    </row>
    <row r="720">
      <c r="D720" s="7"/>
      <c r="E720" s="7"/>
    </row>
    <row r="721">
      <c r="D721" s="7"/>
      <c r="E721" s="7"/>
    </row>
    <row r="722">
      <c r="D722" s="7"/>
      <c r="E722" s="7"/>
    </row>
    <row r="723">
      <c r="D723" s="7"/>
      <c r="E723" s="7"/>
    </row>
    <row r="724">
      <c r="D724" s="7"/>
      <c r="E724" s="7"/>
    </row>
    <row r="725">
      <c r="D725" s="7"/>
      <c r="E725" s="7"/>
    </row>
    <row r="726">
      <c r="D726" s="7"/>
      <c r="E726" s="7"/>
    </row>
    <row r="727">
      <c r="D727" s="7"/>
      <c r="E727" s="7"/>
    </row>
    <row r="728">
      <c r="D728" s="7"/>
      <c r="E728" s="7"/>
    </row>
    <row r="729">
      <c r="D729" s="7"/>
      <c r="E729" s="7"/>
    </row>
    <row r="730">
      <c r="D730" s="7"/>
      <c r="E730" s="7"/>
    </row>
    <row r="731">
      <c r="D731" s="7"/>
      <c r="E731" s="7"/>
    </row>
    <row r="732">
      <c r="D732" s="7"/>
      <c r="E732" s="7"/>
    </row>
    <row r="733">
      <c r="D733" s="7"/>
      <c r="E733" s="7"/>
    </row>
    <row r="734">
      <c r="D734" s="7"/>
      <c r="E734" s="7"/>
    </row>
    <row r="735">
      <c r="D735" s="7"/>
      <c r="E735" s="7"/>
    </row>
    <row r="736">
      <c r="D736" s="7"/>
      <c r="E736" s="7"/>
    </row>
    <row r="737">
      <c r="D737" s="7"/>
      <c r="E737" s="7"/>
    </row>
    <row r="738">
      <c r="D738" s="7"/>
      <c r="E738" s="7"/>
    </row>
    <row r="739">
      <c r="D739" s="7"/>
      <c r="E739" s="7"/>
    </row>
    <row r="740">
      <c r="D740" s="7"/>
      <c r="E740" s="7"/>
    </row>
    <row r="741">
      <c r="D741" s="7"/>
      <c r="E741" s="7"/>
    </row>
    <row r="742">
      <c r="D742" s="7"/>
      <c r="E742" s="7"/>
    </row>
    <row r="743">
      <c r="D743" s="7"/>
      <c r="E743" s="7"/>
    </row>
    <row r="744">
      <c r="D744" s="7"/>
      <c r="E744" s="7"/>
    </row>
    <row r="745">
      <c r="D745" s="7"/>
      <c r="E745" s="7"/>
    </row>
    <row r="746">
      <c r="D746" s="7"/>
      <c r="E746" s="7"/>
    </row>
    <row r="747">
      <c r="D747" s="7"/>
      <c r="E747" s="7"/>
    </row>
    <row r="748">
      <c r="D748" s="7"/>
      <c r="E748" s="7"/>
    </row>
    <row r="749">
      <c r="D749" s="7"/>
      <c r="E749" s="7"/>
    </row>
    <row r="750">
      <c r="D750" s="7"/>
      <c r="E750" s="7"/>
    </row>
    <row r="751">
      <c r="D751" s="7"/>
      <c r="E751" s="7"/>
    </row>
    <row r="752">
      <c r="D752" s="7"/>
      <c r="E752" s="7"/>
    </row>
    <row r="753">
      <c r="D753" s="7"/>
      <c r="E753" s="7"/>
    </row>
    <row r="754">
      <c r="D754" s="7"/>
      <c r="E754" s="7"/>
    </row>
    <row r="755">
      <c r="D755" s="7"/>
      <c r="E755" s="7"/>
    </row>
    <row r="756">
      <c r="D756" s="7"/>
      <c r="E756" s="7"/>
    </row>
    <row r="757">
      <c r="D757" s="7"/>
      <c r="E757" s="7"/>
    </row>
    <row r="758">
      <c r="D758" s="7"/>
      <c r="E758" s="7"/>
    </row>
    <row r="759">
      <c r="D759" s="7"/>
      <c r="E759" s="7"/>
    </row>
    <row r="760">
      <c r="D760" s="7"/>
      <c r="E760" s="7"/>
    </row>
    <row r="761">
      <c r="D761" s="7"/>
      <c r="E761" s="7"/>
    </row>
    <row r="762">
      <c r="D762" s="7"/>
      <c r="E762" s="7"/>
    </row>
    <row r="763">
      <c r="D763" s="7"/>
      <c r="E763" s="7"/>
    </row>
    <row r="764">
      <c r="D764" s="7"/>
      <c r="E764" s="7"/>
    </row>
    <row r="765">
      <c r="D765" s="7"/>
      <c r="E765" s="7"/>
    </row>
    <row r="766">
      <c r="D766" s="7"/>
      <c r="E766" s="7"/>
    </row>
    <row r="767">
      <c r="D767" s="7"/>
      <c r="E767" s="7"/>
    </row>
    <row r="768">
      <c r="D768" s="7"/>
      <c r="E768" s="7"/>
    </row>
    <row r="769">
      <c r="D769" s="7"/>
      <c r="E769" s="7"/>
    </row>
    <row r="770">
      <c r="D770" s="7"/>
      <c r="E770" s="7"/>
    </row>
    <row r="771">
      <c r="D771" s="7"/>
      <c r="E771" s="7"/>
    </row>
    <row r="772">
      <c r="D772" s="7"/>
      <c r="E772" s="7"/>
    </row>
    <row r="773">
      <c r="D773" s="7"/>
      <c r="E773" s="7"/>
    </row>
    <row r="774">
      <c r="D774" s="7"/>
      <c r="E774" s="7"/>
    </row>
    <row r="775">
      <c r="D775" s="7"/>
      <c r="E775" s="7"/>
    </row>
    <row r="776">
      <c r="D776" s="7"/>
      <c r="E776" s="7"/>
    </row>
    <row r="777">
      <c r="D777" s="7"/>
      <c r="E777" s="7"/>
    </row>
    <row r="778">
      <c r="D778" s="7"/>
      <c r="E778" s="7"/>
    </row>
    <row r="779">
      <c r="D779" s="7"/>
      <c r="E779" s="7"/>
    </row>
    <row r="780">
      <c r="D780" s="7"/>
      <c r="E780" s="7"/>
    </row>
    <row r="781">
      <c r="D781" s="7"/>
      <c r="E781" s="7"/>
    </row>
    <row r="782">
      <c r="D782" s="7"/>
      <c r="E782" s="7"/>
    </row>
    <row r="783">
      <c r="D783" s="7"/>
      <c r="E783" s="7"/>
    </row>
    <row r="784">
      <c r="D784" s="7"/>
      <c r="E784" s="7"/>
    </row>
    <row r="785">
      <c r="D785" s="7"/>
      <c r="E785" s="7"/>
    </row>
    <row r="786">
      <c r="D786" s="7"/>
      <c r="E786" s="7"/>
    </row>
    <row r="787">
      <c r="D787" s="7"/>
      <c r="E787" s="7"/>
    </row>
    <row r="788">
      <c r="D788" s="7"/>
      <c r="E788" s="7"/>
    </row>
    <row r="789">
      <c r="D789" s="7"/>
      <c r="E789" s="7"/>
    </row>
    <row r="790">
      <c r="D790" s="7"/>
      <c r="E790" s="7"/>
    </row>
    <row r="791">
      <c r="D791" s="7"/>
      <c r="E791" s="7"/>
    </row>
    <row r="792">
      <c r="D792" s="7"/>
      <c r="E792" s="7"/>
    </row>
    <row r="793">
      <c r="D793" s="7"/>
      <c r="E793" s="7"/>
    </row>
    <row r="794">
      <c r="D794" s="7"/>
      <c r="E794" s="7"/>
    </row>
    <row r="795">
      <c r="D795" s="7"/>
      <c r="E795" s="7"/>
    </row>
    <row r="796">
      <c r="D796" s="7"/>
      <c r="E796" s="7"/>
    </row>
    <row r="797">
      <c r="D797" s="7"/>
      <c r="E797" s="7"/>
    </row>
    <row r="798">
      <c r="D798" s="7"/>
      <c r="E798" s="7"/>
    </row>
    <row r="799">
      <c r="D799" s="7"/>
      <c r="E799" s="7"/>
    </row>
    <row r="800">
      <c r="D800" s="7"/>
      <c r="E800" s="7"/>
    </row>
    <row r="801">
      <c r="D801" s="7"/>
      <c r="E801" s="7"/>
    </row>
    <row r="802">
      <c r="D802" s="7"/>
      <c r="E802" s="7"/>
    </row>
    <row r="803">
      <c r="D803" s="7"/>
      <c r="E803" s="7"/>
    </row>
    <row r="804">
      <c r="D804" s="7"/>
      <c r="E804" s="7"/>
    </row>
    <row r="805">
      <c r="D805" s="7"/>
      <c r="E805" s="7"/>
    </row>
    <row r="806">
      <c r="D806" s="7"/>
      <c r="E806" s="7"/>
    </row>
    <row r="807">
      <c r="D807" s="7"/>
      <c r="E807" s="7"/>
    </row>
    <row r="808">
      <c r="D808" s="7"/>
      <c r="E808" s="7"/>
    </row>
    <row r="809">
      <c r="D809" s="7"/>
      <c r="E809" s="7"/>
    </row>
    <row r="810">
      <c r="D810" s="7"/>
      <c r="E810" s="7"/>
    </row>
    <row r="811">
      <c r="D811" s="7"/>
      <c r="E811" s="7"/>
    </row>
    <row r="812">
      <c r="D812" s="7"/>
      <c r="E812" s="7"/>
    </row>
    <row r="813">
      <c r="D813" s="7"/>
      <c r="E813" s="7"/>
    </row>
    <row r="814">
      <c r="D814" s="7"/>
      <c r="E814" s="7"/>
    </row>
    <row r="815">
      <c r="D815" s="7"/>
      <c r="E815" s="7"/>
    </row>
    <row r="816">
      <c r="D816" s="7"/>
      <c r="E816" s="7"/>
    </row>
    <row r="817">
      <c r="D817" s="7"/>
      <c r="E817" s="7"/>
    </row>
    <row r="818">
      <c r="D818" s="7"/>
      <c r="E818" s="7"/>
    </row>
    <row r="819">
      <c r="D819" s="7"/>
      <c r="E819" s="7"/>
    </row>
    <row r="820">
      <c r="D820" s="7"/>
      <c r="E820" s="7"/>
    </row>
    <row r="821">
      <c r="D821" s="7"/>
      <c r="E821" s="7"/>
    </row>
    <row r="822">
      <c r="D822" s="7"/>
      <c r="E822" s="7"/>
    </row>
    <row r="823">
      <c r="D823" s="7"/>
      <c r="E823" s="7"/>
    </row>
    <row r="824">
      <c r="D824" s="7"/>
      <c r="E824" s="7"/>
    </row>
    <row r="825">
      <c r="D825" s="7"/>
      <c r="E825" s="7"/>
    </row>
    <row r="826">
      <c r="D826" s="7"/>
      <c r="E826" s="7"/>
    </row>
    <row r="827">
      <c r="D827" s="7"/>
      <c r="E827" s="7"/>
    </row>
    <row r="828">
      <c r="D828" s="7"/>
      <c r="E828" s="7"/>
    </row>
    <row r="829">
      <c r="D829" s="7"/>
      <c r="E829" s="7"/>
    </row>
    <row r="830">
      <c r="D830" s="7"/>
      <c r="E830" s="7"/>
    </row>
    <row r="831">
      <c r="D831" s="7"/>
      <c r="E831" s="7"/>
    </row>
    <row r="832">
      <c r="D832" s="7"/>
      <c r="E832" s="7"/>
    </row>
    <row r="833">
      <c r="D833" s="7"/>
      <c r="E833" s="7"/>
    </row>
    <row r="834">
      <c r="D834" s="7"/>
      <c r="E834" s="7"/>
    </row>
    <row r="835">
      <c r="D835" s="7"/>
      <c r="E835" s="7"/>
    </row>
    <row r="836">
      <c r="D836" s="7"/>
      <c r="E836" s="7"/>
    </row>
    <row r="837">
      <c r="D837" s="7"/>
      <c r="E837" s="7"/>
    </row>
    <row r="838">
      <c r="D838" s="7"/>
      <c r="E838" s="7"/>
    </row>
    <row r="839">
      <c r="D839" s="7"/>
      <c r="E839" s="7"/>
    </row>
    <row r="840">
      <c r="D840" s="7"/>
      <c r="E840" s="7"/>
    </row>
    <row r="841">
      <c r="D841" s="7"/>
      <c r="E841" s="7"/>
    </row>
    <row r="842">
      <c r="D842" s="7"/>
      <c r="E842" s="7"/>
    </row>
    <row r="843">
      <c r="D843" s="7"/>
      <c r="E843" s="7"/>
    </row>
    <row r="844">
      <c r="D844" s="7"/>
      <c r="E844" s="7"/>
    </row>
    <row r="845">
      <c r="D845" s="7"/>
      <c r="E845" s="7"/>
    </row>
    <row r="846">
      <c r="D846" s="7"/>
      <c r="E846" s="7"/>
    </row>
    <row r="847">
      <c r="D847" s="7"/>
      <c r="E847" s="7"/>
    </row>
    <row r="848">
      <c r="D848" s="7"/>
      <c r="E848" s="7"/>
    </row>
    <row r="849">
      <c r="D849" s="7"/>
      <c r="E849" s="7"/>
    </row>
    <row r="850">
      <c r="D850" s="7"/>
      <c r="E850" s="7"/>
    </row>
    <row r="851">
      <c r="D851" s="7"/>
      <c r="E851" s="7"/>
    </row>
    <row r="852">
      <c r="D852" s="7"/>
      <c r="E852" s="7"/>
    </row>
    <row r="853">
      <c r="D853" s="7"/>
      <c r="E853" s="7"/>
    </row>
    <row r="854">
      <c r="D854" s="7"/>
      <c r="E854" s="7"/>
    </row>
    <row r="855">
      <c r="D855" s="7"/>
      <c r="E855" s="7"/>
    </row>
    <row r="856">
      <c r="D856" s="7"/>
      <c r="E856" s="7"/>
    </row>
    <row r="857">
      <c r="D857" s="7"/>
      <c r="E857" s="7"/>
    </row>
    <row r="858">
      <c r="D858" s="7"/>
      <c r="E858" s="7"/>
    </row>
    <row r="859">
      <c r="D859" s="7"/>
      <c r="E859" s="7"/>
    </row>
    <row r="860">
      <c r="D860" s="7"/>
      <c r="E860" s="7"/>
    </row>
    <row r="861">
      <c r="D861" s="7"/>
      <c r="E861" s="7"/>
    </row>
    <row r="862">
      <c r="D862" s="7"/>
      <c r="E862" s="7"/>
    </row>
    <row r="863">
      <c r="D863" s="7"/>
      <c r="E863" s="7"/>
    </row>
    <row r="864">
      <c r="D864" s="7"/>
      <c r="E864" s="7"/>
    </row>
    <row r="865">
      <c r="D865" s="7"/>
      <c r="E865" s="7"/>
    </row>
    <row r="866">
      <c r="D866" s="7"/>
      <c r="E866" s="7"/>
    </row>
    <row r="867">
      <c r="D867" s="7"/>
      <c r="E867" s="7"/>
    </row>
    <row r="868">
      <c r="D868" s="7"/>
      <c r="E868" s="7"/>
    </row>
    <row r="869">
      <c r="D869" s="7"/>
      <c r="E869" s="7"/>
    </row>
    <row r="870">
      <c r="D870" s="7"/>
      <c r="E870" s="7"/>
    </row>
    <row r="871">
      <c r="D871" s="7"/>
      <c r="E871" s="7"/>
    </row>
    <row r="872">
      <c r="D872" s="7"/>
      <c r="E872" s="7"/>
    </row>
    <row r="873">
      <c r="D873" s="7"/>
      <c r="E873" s="7"/>
    </row>
    <row r="874">
      <c r="D874" s="7"/>
      <c r="E874" s="7"/>
    </row>
    <row r="875">
      <c r="D875" s="7"/>
      <c r="E875" s="7"/>
    </row>
    <row r="876">
      <c r="D876" s="7"/>
      <c r="E876" s="7"/>
    </row>
    <row r="877">
      <c r="D877" s="7"/>
      <c r="E877" s="7"/>
    </row>
    <row r="878">
      <c r="D878" s="7"/>
      <c r="E878" s="7"/>
    </row>
    <row r="879">
      <c r="D879" s="7"/>
      <c r="E879" s="7"/>
    </row>
    <row r="880">
      <c r="D880" s="7"/>
      <c r="E880" s="7"/>
    </row>
    <row r="881">
      <c r="D881" s="7"/>
      <c r="E881" s="7"/>
    </row>
    <row r="882">
      <c r="D882" s="7"/>
      <c r="E882" s="7"/>
    </row>
    <row r="883">
      <c r="D883" s="7"/>
      <c r="E883" s="7"/>
    </row>
    <row r="884">
      <c r="D884" s="7"/>
      <c r="E884" s="7"/>
    </row>
    <row r="885">
      <c r="D885" s="7"/>
      <c r="E885" s="7"/>
    </row>
    <row r="886">
      <c r="D886" s="7"/>
      <c r="E886" s="7"/>
    </row>
    <row r="887">
      <c r="D887" s="7"/>
      <c r="E887" s="7"/>
    </row>
    <row r="888">
      <c r="D888" s="7"/>
      <c r="E888" s="7"/>
    </row>
    <row r="889">
      <c r="D889" s="7"/>
      <c r="E889" s="7"/>
    </row>
    <row r="890">
      <c r="D890" s="7"/>
      <c r="E890" s="7"/>
    </row>
    <row r="891">
      <c r="D891" s="7"/>
      <c r="E891" s="7"/>
    </row>
    <row r="892">
      <c r="D892" s="7"/>
      <c r="E892" s="7"/>
    </row>
    <row r="893">
      <c r="D893" s="7"/>
      <c r="E893" s="7"/>
    </row>
    <row r="894">
      <c r="D894" s="7"/>
      <c r="E894" s="7"/>
    </row>
    <row r="895">
      <c r="D895" s="7"/>
      <c r="E895" s="7"/>
    </row>
    <row r="896">
      <c r="D896" s="7"/>
      <c r="E896" s="7"/>
    </row>
    <row r="897">
      <c r="D897" s="7"/>
      <c r="E897" s="7"/>
    </row>
    <row r="898">
      <c r="D898" s="7"/>
      <c r="E898" s="7"/>
    </row>
    <row r="899">
      <c r="D899" s="7"/>
      <c r="E899" s="7"/>
    </row>
    <row r="900">
      <c r="D900" s="7"/>
      <c r="E900" s="7"/>
    </row>
    <row r="901">
      <c r="D901" s="7"/>
      <c r="E901" s="7"/>
    </row>
    <row r="902">
      <c r="D902" s="7"/>
      <c r="E902" s="7"/>
    </row>
    <row r="903">
      <c r="D903" s="7"/>
      <c r="E903" s="7"/>
    </row>
    <row r="904">
      <c r="D904" s="7"/>
      <c r="E904" s="7"/>
    </row>
    <row r="905">
      <c r="D905" s="7"/>
      <c r="E905" s="7"/>
    </row>
    <row r="906">
      <c r="D906" s="7"/>
      <c r="E906" s="7"/>
    </row>
    <row r="907">
      <c r="D907" s="7"/>
      <c r="E907" s="7"/>
    </row>
    <row r="908">
      <c r="D908" s="7"/>
      <c r="E908" s="7"/>
    </row>
    <row r="909">
      <c r="D909" s="7"/>
      <c r="E909" s="7"/>
    </row>
    <row r="910">
      <c r="D910" s="7"/>
      <c r="E910" s="7"/>
    </row>
    <row r="911">
      <c r="D911" s="7"/>
      <c r="E911" s="7"/>
    </row>
    <row r="912">
      <c r="D912" s="7"/>
      <c r="E912" s="7"/>
    </row>
    <row r="913">
      <c r="D913" s="7"/>
      <c r="E913" s="7"/>
    </row>
    <row r="914">
      <c r="D914" s="7"/>
      <c r="E914" s="7"/>
    </row>
    <row r="915">
      <c r="D915" s="7"/>
      <c r="E915" s="7"/>
    </row>
    <row r="916">
      <c r="D916" s="7"/>
      <c r="E916" s="7"/>
    </row>
    <row r="917">
      <c r="D917" s="7"/>
      <c r="E917" s="7"/>
    </row>
    <row r="918">
      <c r="D918" s="7"/>
      <c r="E918" s="7"/>
    </row>
    <row r="919">
      <c r="D919" s="7"/>
      <c r="E919" s="7"/>
    </row>
    <row r="920">
      <c r="D920" s="7"/>
      <c r="E920" s="7"/>
    </row>
    <row r="921">
      <c r="D921" s="7"/>
      <c r="E921" s="7"/>
    </row>
    <row r="922">
      <c r="D922" s="7"/>
      <c r="E922" s="7"/>
    </row>
    <row r="923">
      <c r="D923" s="7"/>
      <c r="E923" s="7"/>
    </row>
    <row r="924">
      <c r="D924" s="7"/>
      <c r="E924" s="7"/>
    </row>
    <row r="925">
      <c r="D925" s="7"/>
      <c r="E925" s="7"/>
    </row>
    <row r="926">
      <c r="D926" s="7"/>
      <c r="E926" s="7"/>
    </row>
    <row r="927">
      <c r="D927" s="7"/>
      <c r="E927" s="7"/>
    </row>
    <row r="928">
      <c r="D928" s="7"/>
      <c r="E928" s="7"/>
    </row>
    <row r="929">
      <c r="D929" s="7"/>
      <c r="E929" s="7"/>
    </row>
    <row r="930">
      <c r="D930" s="7"/>
      <c r="E930" s="7"/>
    </row>
    <row r="931">
      <c r="D931" s="7"/>
      <c r="E931" s="7"/>
    </row>
    <row r="932">
      <c r="D932" s="7"/>
      <c r="E932" s="7"/>
    </row>
    <row r="933">
      <c r="D933" s="7"/>
      <c r="E933" s="7"/>
    </row>
    <row r="934">
      <c r="D934" s="7"/>
      <c r="E934" s="7"/>
    </row>
    <row r="935">
      <c r="D935" s="7"/>
      <c r="E935" s="7"/>
    </row>
    <row r="936">
      <c r="D936" s="7"/>
      <c r="E936" s="7"/>
    </row>
    <row r="937">
      <c r="D937" s="7"/>
      <c r="E937" s="7"/>
    </row>
    <row r="938">
      <c r="D938" s="7"/>
      <c r="E938" s="7"/>
    </row>
    <row r="939">
      <c r="D939" s="7"/>
      <c r="E939" s="7"/>
    </row>
    <row r="940">
      <c r="D940" s="7"/>
      <c r="E940" s="7"/>
    </row>
    <row r="941">
      <c r="D941" s="7"/>
      <c r="E941" s="7"/>
    </row>
    <row r="942">
      <c r="D942" s="7"/>
      <c r="E942" s="7"/>
    </row>
    <row r="943">
      <c r="D943" s="7"/>
      <c r="E943" s="7"/>
    </row>
    <row r="944">
      <c r="D944" s="7"/>
      <c r="E944" s="7"/>
    </row>
    <row r="945">
      <c r="D945" s="7"/>
      <c r="E945" s="7"/>
    </row>
    <row r="946">
      <c r="D946" s="7"/>
      <c r="E946" s="7"/>
    </row>
    <row r="947">
      <c r="D947" s="7"/>
      <c r="E947" s="7"/>
    </row>
    <row r="948">
      <c r="D948" s="7"/>
      <c r="E948" s="7"/>
    </row>
    <row r="949">
      <c r="D949" s="7"/>
      <c r="E949" s="7"/>
    </row>
    <row r="950">
      <c r="D950" s="7"/>
      <c r="E950" s="7"/>
    </row>
    <row r="951">
      <c r="D951" s="7"/>
      <c r="E951" s="7"/>
    </row>
    <row r="952">
      <c r="D952" s="7"/>
      <c r="E952" s="7"/>
    </row>
    <row r="953">
      <c r="D953" s="7"/>
      <c r="E953" s="7"/>
    </row>
    <row r="954">
      <c r="D954" s="7"/>
      <c r="E954" s="7"/>
    </row>
    <row r="955">
      <c r="D955" s="7"/>
      <c r="E955" s="7"/>
    </row>
    <row r="956">
      <c r="D956" s="7"/>
      <c r="E956" s="7"/>
    </row>
    <row r="957">
      <c r="D957" s="7"/>
      <c r="E957" s="7"/>
    </row>
    <row r="958">
      <c r="D958" s="7"/>
      <c r="E958" s="7"/>
    </row>
    <row r="959">
      <c r="D959" s="7"/>
      <c r="E959" s="7"/>
    </row>
    <row r="960">
      <c r="D960" s="7"/>
      <c r="E960" s="7"/>
    </row>
    <row r="961">
      <c r="D961" s="7"/>
      <c r="E961" s="7"/>
    </row>
    <row r="962">
      <c r="D962" s="7"/>
      <c r="E962" s="7"/>
    </row>
    <row r="963">
      <c r="D963" s="7"/>
      <c r="E963" s="7"/>
    </row>
    <row r="964">
      <c r="D964" s="7"/>
      <c r="E964" s="7"/>
    </row>
    <row r="965">
      <c r="D965" s="7"/>
      <c r="E965" s="7"/>
    </row>
    <row r="966">
      <c r="D966" s="7"/>
      <c r="E966" s="7"/>
    </row>
    <row r="967">
      <c r="D967" s="7"/>
      <c r="E967" s="7"/>
    </row>
    <row r="968">
      <c r="D968" s="7"/>
      <c r="E968" s="7"/>
    </row>
    <row r="969">
      <c r="D969" s="7"/>
      <c r="E969" s="7"/>
    </row>
    <row r="970">
      <c r="D970" s="7"/>
      <c r="E970" s="7"/>
    </row>
    <row r="971">
      <c r="D971" s="7"/>
      <c r="E971" s="7"/>
    </row>
    <row r="972">
      <c r="D972" s="7"/>
      <c r="E972" s="7"/>
    </row>
    <row r="973">
      <c r="D973" s="7"/>
      <c r="E973" s="7"/>
    </row>
    <row r="974">
      <c r="D974" s="7"/>
      <c r="E974" s="7"/>
    </row>
    <row r="975">
      <c r="D975" s="7"/>
      <c r="E975" s="7"/>
    </row>
    <row r="976">
      <c r="D976" s="7"/>
      <c r="E976" s="7"/>
    </row>
    <row r="977">
      <c r="D977" s="7"/>
      <c r="E977" s="7"/>
    </row>
    <row r="978">
      <c r="D978" s="7"/>
      <c r="E978" s="7"/>
    </row>
    <row r="979">
      <c r="D979" s="7"/>
      <c r="E979" s="7"/>
    </row>
    <row r="980">
      <c r="D980" s="7"/>
      <c r="E980" s="7"/>
    </row>
    <row r="981">
      <c r="D981" s="7"/>
      <c r="E981" s="7"/>
    </row>
    <row r="982">
      <c r="D982" s="7"/>
      <c r="E982" s="7"/>
    </row>
    <row r="983">
      <c r="D983" s="7"/>
      <c r="E983" s="7"/>
    </row>
    <row r="984">
      <c r="D984" s="7"/>
      <c r="E984" s="7"/>
    </row>
    <row r="985">
      <c r="D985" s="7"/>
      <c r="E985" s="7"/>
    </row>
    <row r="986">
      <c r="D986" s="7"/>
      <c r="E986" s="7"/>
    </row>
    <row r="987">
      <c r="D987" s="7"/>
      <c r="E987" s="7"/>
    </row>
    <row r="988">
      <c r="D988" s="7"/>
      <c r="E988" s="7"/>
    </row>
    <row r="989">
      <c r="D989" s="7"/>
      <c r="E989" s="7"/>
    </row>
    <row r="990">
      <c r="D990" s="7"/>
      <c r="E990" s="7"/>
    </row>
    <row r="991">
      <c r="D991" s="7"/>
      <c r="E991" s="7"/>
    </row>
    <row r="992">
      <c r="D992" s="7"/>
      <c r="E992" s="7"/>
    </row>
    <row r="993">
      <c r="D993" s="7"/>
      <c r="E993" s="7"/>
    </row>
    <row r="994">
      <c r="D994" s="7"/>
      <c r="E994" s="7"/>
    </row>
    <row r="995">
      <c r="D995" s="7"/>
      <c r="E995" s="7"/>
    </row>
    <row r="996">
      <c r="D996" s="7"/>
      <c r="E996" s="7"/>
    </row>
    <row r="997">
      <c r="D997" s="7"/>
      <c r="E997" s="7"/>
    </row>
    <row r="998">
      <c r="D998" s="7"/>
      <c r="E998" s="7"/>
    </row>
    <row r="999">
      <c r="D999" s="7"/>
      <c r="E999" s="7"/>
    </row>
    <row r="1000">
      <c r="D1000" s="7"/>
      <c r="E1000" s="7"/>
    </row>
  </sheetData>
  <drawing r:id="rId1"/>
</worksheet>
</file>